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820" yWindow="65116" windowWidth="34160" windowHeight="21300" tabRatio="500" activeTab="0"/>
  </bookViews>
  <sheets>
    <sheet name="Introduction" sheetId="1" r:id="rId1"/>
    <sheet name="Plan" sheetId="2" r:id="rId2"/>
    <sheet name="Actual" sheetId="3" r:id="rId3"/>
    <sheet name="Variance" sheetId="4" r:id="rId4"/>
    <sheet name="Plan vs Actual Chart" sheetId="5" r:id="rId5"/>
    <sheet name="Variance Chart" sheetId="6" r:id="rId6"/>
  </sheets>
  <definedNames/>
  <calcPr fullCalcOnLoad="1"/>
</workbook>
</file>

<file path=xl/comments1.xml><?xml version="1.0" encoding="utf-8"?>
<comments xmlns="http://schemas.openxmlformats.org/spreadsheetml/2006/main">
  <authors>
    <author>Kevin  Parker</author>
  </authors>
  <commentList>
    <comment ref="A4" authorId="0">
      <text>
        <r>
          <rPr>
            <b/>
            <sz val="9"/>
            <rFont val="Verdana"/>
            <family val="0"/>
          </rPr>
          <t>Comment:</t>
        </r>
        <r>
          <rPr>
            <sz val="9"/>
            <rFont val="Verdana"/>
            <family val="0"/>
          </rPr>
          <t xml:space="preserve">
Change names in column A to suit your requirements. Entries on 'Actual' and 'Variance' sheets will change as well</t>
        </r>
      </text>
    </comment>
    <comment ref="G4" authorId="0">
      <text>
        <r>
          <rPr>
            <b/>
            <sz val="9"/>
            <rFont val="Verdana"/>
            <family val="0"/>
          </rPr>
          <t>Comment:</t>
        </r>
        <r>
          <rPr>
            <sz val="9"/>
            <rFont val="Verdana"/>
            <family val="0"/>
          </rPr>
          <t xml:space="preserve">
Change 'period' to month/quarter in this row, entries on 'Actual' and 'Variance' sheets will change as well</t>
        </r>
      </text>
    </comment>
    <comment ref="C12" authorId="0">
      <text>
        <r>
          <rPr>
            <b/>
            <sz val="9"/>
            <rFont val="Verdana"/>
            <family val="0"/>
          </rPr>
          <t>Comment:</t>
        </r>
        <r>
          <rPr>
            <sz val="9"/>
            <rFont val="Verdana"/>
            <family val="0"/>
          </rPr>
          <t xml:space="preserve">
Put all expenditures in as positive values, not negative. The sheet automatically subtracts the expenditures from the revenues.</t>
        </r>
      </text>
    </comment>
  </commentList>
</comments>
</file>

<file path=xl/comments2.xml><?xml version="1.0" encoding="utf-8"?>
<comments xmlns="http://schemas.openxmlformats.org/spreadsheetml/2006/main">
  <authors>
    <author>Kevin  Parker</author>
    <author>Kevin Parker</author>
  </authors>
  <commentList>
    <comment ref="A4" authorId="0">
      <text>
        <r>
          <rPr>
            <b/>
            <sz val="9"/>
            <rFont val="Verdana"/>
            <family val="0"/>
          </rPr>
          <t>Comment:</t>
        </r>
        <r>
          <rPr>
            <sz val="9"/>
            <rFont val="Verdana"/>
            <family val="0"/>
          </rPr>
          <t xml:space="preserve">
Change names in column A to suit your requirements. Entries on 'Actual' and 'Variance' sheets will change as well</t>
        </r>
      </text>
    </comment>
    <comment ref="C12" authorId="0">
      <text>
        <r>
          <rPr>
            <b/>
            <sz val="9"/>
            <rFont val="Verdana"/>
            <family val="0"/>
          </rPr>
          <t>Comment:</t>
        </r>
        <r>
          <rPr>
            <sz val="9"/>
            <rFont val="Verdana"/>
            <family val="0"/>
          </rPr>
          <t xml:space="preserve">
Put all expenditures in as positive values, not negative. The sheet automatically subtracts the expenditures from the revenues.</t>
        </r>
      </text>
    </comment>
    <comment ref="G4" authorId="0">
      <text>
        <r>
          <rPr>
            <b/>
            <sz val="9"/>
            <rFont val="Verdana"/>
            <family val="0"/>
          </rPr>
          <t>Comment:</t>
        </r>
        <r>
          <rPr>
            <sz val="9"/>
            <rFont val="Verdana"/>
            <family val="0"/>
          </rPr>
          <t xml:space="preserve">
Change 'period' to month/quarter in this row, entries on 'Actual' and 'Variance' sheets will change as well</t>
        </r>
      </text>
    </comment>
    <comment ref="A20" authorId="1">
      <text>
        <r>
          <rPr>
            <b/>
            <sz val="9"/>
            <rFont val="Verdana"/>
            <family val="0"/>
          </rPr>
          <t>Definition:</t>
        </r>
        <r>
          <rPr>
            <sz val="9"/>
            <rFont val="Verdana"/>
            <family val="0"/>
          </rPr>
          <t xml:space="preserve">
Revenue Expenses are all the small scale stuff, that is usually consumed quickly - new printer ink or other consumables
</t>
        </r>
      </text>
    </comment>
    <comment ref="A36" authorId="1">
      <text>
        <r>
          <rPr>
            <b/>
            <sz val="9"/>
            <rFont val="Verdana"/>
            <family val="0"/>
          </rPr>
          <t>Definition:</t>
        </r>
        <r>
          <rPr>
            <sz val="9"/>
            <rFont val="Verdana"/>
            <family val="0"/>
          </rPr>
          <t xml:space="preserve">
These are the costs that don't change if you sell more things. They are often called 'Overheads' </t>
        </r>
      </text>
    </comment>
    <comment ref="A21" authorId="1">
      <text>
        <r>
          <rPr>
            <b/>
            <sz val="9"/>
            <rFont val="Verdana"/>
            <family val="0"/>
          </rPr>
          <t xml:space="preserve">Definition:
</t>
        </r>
        <r>
          <rPr>
            <sz val="9"/>
            <rFont val="Verdana"/>
            <family val="0"/>
          </rPr>
          <t>Variable costs are those that go up in proportion to your income or sales. 
A classic example would be Coke bottles - if you sell more Coke you spend more money on bottles!</t>
        </r>
      </text>
    </comment>
    <comment ref="A11" authorId="1">
      <text>
        <r>
          <rPr>
            <b/>
            <sz val="9"/>
            <rFont val="Verdana"/>
            <family val="0"/>
          </rPr>
          <t>Definition:</t>
        </r>
        <r>
          <rPr>
            <sz val="9"/>
            <rFont val="Verdana"/>
            <family val="0"/>
          </rPr>
          <t xml:space="preserve">
This is buying large items that a) cost a lot and b) would usually last more than a year. Small items are called revenue expense and listed below. We need to separate capital and revenue expense because the taxman treats them differently.
A big colour printer would be in here, but the ink would be a revenue expense.</t>
        </r>
      </text>
    </comment>
  </commentList>
</comments>
</file>

<file path=xl/comments4.xml><?xml version="1.0" encoding="utf-8"?>
<comments xmlns="http://schemas.openxmlformats.org/spreadsheetml/2006/main">
  <authors>
    <author>Kevin  Parker</author>
  </authors>
  <commentList>
    <comment ref="A2" authorId="0">
      <text>
        <r>
          <rPr>
            <b/>
            <sz val="9"/>
            <rFont val="Verdana"/>
            <family val="0"/>
          </rPr>
          <t>Kevin  Parker:</t>
        </r>
        <r>
          <rPr>
            <sz val="9"/>
            <rFont val="Verdana"/>
            <family val="0"/>
          </rPr>
          <t xml:space="preserve">
On this variance sheet, things in </t>
        </r>
        <r>
          <rPr>
            <b/>
            <sz val="9"/>
            <color indexed="17"/>
            <rFont val="Verdana"/>
            <family val="0"/>
          </rPr>
          <t>green</t>
        </r>
        <r>
          <rPr>
            <sz val="9"/>
            <rFont val="Verdana"/>
            <family val="0"/>
          </rPr>
          <t xml:space="preserve"> are good. E.g. actual revenues are higher than plan, actual costs are lower.
Things in </t>
        </r>
        <r>
          <rPr>
            <b/>
            <sz val="9"/>
            <color indexed="16"/>
            <rFont val="Verdana"/>
            <family val="0"/>
          </rPr>
          <t>red</t>
        </r>
        <r>
          <rPr>
            <sz val="9"/>
            <rFont val="Verdana"/>
            <family val="0"/>
          </rPr>
          <t xml:space="preserve"> are bad! E.g. revenues are lower or costs are higher</t>
        </r>
      </text>
    </comment>
  </commentList>
</comments>
</file>

<file path=xl/sharedStrings.xml><?xml version="1.0" encoding="utf-8"?>
<sst xmlns="http://schemas.openxmlformats.org/spreadsheetml/2006/main" count="137" uniqueCount="54">
  <si>
    <t>Time</t>
  </si>
  <si>
    <t>Period 1</t>
  </si>
  <si>
    <t>Period 2</t>
  </si>
  <si>
    <t>Period 3</t>
  </si>
  <si>
    <t>Period 4</t>
  </si>
  <si>
    <t>Period 5</t>
  </si>
  <si>
    <t>Period 6</t>
  </si>
  <si>
    <t>Period 7</t>
  </si>
  <si>
    <t>Period 8</t>
  </si>
  <si>
    <t>Period 9</t>
  </si>
  <si>
    <t>Period 10</t>
  </si>
  <si>
    <t>Period 11</t>
  </si>
  <si>
    <t>Period 12</t>
  </si>
  <si>
    <t>Capital Budget</t>
  </si>
  <si>
    <t>Other</t>
  </si>
  <si>
    <t>Subtotal</t>
  </si>
  <si>
    <t>Capital Expenditure</t>
  </si>
  <si>
    <t>Buildings</t>
  </si>
  <si>
    <t>Equipment</t>
  </si>
  <si>
    <t>IT</t>
  </si>
  <si>
    <t>Transport</t>
  </si>
  <si>
    <t>Revenue Expenditure</t>
  </si>
  <si>
    <t>Variable</t>
  </si>
  <si>
    <t>Fixed</t>
  </si>
  <si>
    <t>Maintenance Staff</t>
  </si>
  <si>
    <t>Maintenance Materials</t>
  </si>
  <si>
    <t>Catering Staff</t>
  </si>
  <si>
    <t>Catering Materials</t>
  </si>
  <si>
    <t>Cleaning Staff</t>
  </si>
  <si>
    <t>Cleaning Materials</t>
  </si>
  <si>
    <t>Management Time</t>
  </si>
  <si>
    <t>Accounts, Contracts, IT etc</t>
  </si>
  <si>
    <t>Staff type 1</t>
  </si>
  <si>
    <t>Staff type 2</t>
  </si>
  <si>
    <t>Rents</t>
  </si>
  <si>
    <t>Rates</t>
  </si>
  <si>
    <t>Electricity</t>
  </si>
  <si>
    <t>Telephones</t>
  </si>
  <si>
    <t>Heating/Gas etc</t>
  </si>
  <si>
    <t>Staff type 3</t>
  </si>
  <si>
    <t>Vehicle Leasing</t>
  </si>
  <si>
    <t>IT Leasing</t>
  </si>
  <si>
    <t>Insurance</t>
  </si>
  <si>
    <t>Safety/Security Staff</t>
  </si>
  <si>
    <t>Safety/Security Materials</t>
  </si>
  <si>
    <t>Other fees or costs</t>
  </si>
  <si>
    <t>Monthly cash movement</t>
  </si>
  <si>
    <t>Cash Balance at end</t>
  </si>
  <si>
    <t>Read Comment here!</t>
  </si>
  <si>
    <t>Monthly cash variance</t>
  </si>
  <si>
    <t>Cumulative Cash Variance</t>
  </si>
  <si>
    <t>Income</t>
  </si>
  <si>
    <t>www.kkitech.com</t>
  </si>
  <si>
    <t>Original Design: KKI Associates Ltd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</si>
</sst>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_-;\-* #,##0.00_-;_-* &quot;-&quot;??_-;_-@_-"/>
    <numFmt numFmtId="166" formatCode="&quot;£ &quot;#,##0;\-&quot;£ &quot;#,##0"/>
    <numFmt numFmtId="167" formatCode="&quot;£ &quot;#,##0;[Red]\-&quot;£ &quot;#,##0"/>
    <numFmt numFmtId="168" formatCode="&quot;£ &quot;#,##0.00;\-&quot;£ &quot;#,##0.00"/>
    <numFmt numFmtId="169" formatCode="&quot;£ &quot;#,##0.00;[Red]\-&quot;£ &quot;#,##0.00"/>
    <numFmt numFmtId="170" formatCode="_-&quot;£ &quot;* #,##0_-;\-&quot;£ &quot;* #,##0_-;_-&quot;£ &quot;* &quot;-&quot;_-;_-@_-"/>
    <numFmt numFmtId="171" formatCode="_-&quot;£ &quot;* #,##0.00_-;\-&quot;£ &quot;* #,##0.00_-;_-&quot;£ &quot;* &quot;-&quot;??_-;_-@_-"/>
    <numFmt numFmtId="172" formatCode="General"/>
    <numFmt numFmtId="173" formatCode="#,##0"/>
  </numFmts>
  <fonts count="2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12"/>
      <name val="Verdana"/>
      <family val="0"/>
    </font>
    <font>
      <b/>
      <sz val="9"/>
      <color indexed="16"/>
      <name val="Verdana"/>
      <family val="0"/>
    </font>
    <font>
      <b/>
      <sz val="9"/>
      <color indexed="17"/>
      <name val="Verdana"/>
      <family val="0"/>
    </font>
    <font>
      <sz val="8"/>
      <name val="Verdana"/>
      <family val="0"/>
    </font>
    <font>
      <i/>
      <sz val="14"/>
      <color indexed="8"/>
      <name val="Verdana"/>
      <family val="0"/>
    </font>
    <font>
      <sz val="10"/>
      <color indexed="8"/>
      <name val="Verdana"/>
      <family val="0"/>
    </font>
    <font>
      <b/>
      <sz val="10"/>
      <color indexed="8"/>
      <name val="Verdana"/>
      <family val="0"/>
    </font>
    <font>
      <sz val="9.2"/>
      <color indexed="8"/>
      <name val="Verdana"/>
      <family val="0"/>
    </font>
    <font>
      <i/>
      <u val="single"/>
      <sz val="10"/>
      <color indexed="12"/>
      <name val="Verdana"/>
      <family val="0"/>
    </font>
    <font>
      <b/>
      <i/>
      <sz val="14"/>
      <color indexed="8"/>
      <name val="Verdana"/>
      <family val="0"/>
    </font>
    <font>
      <b/>
      <i/>
      <sz val="14"/>
      <color indexed="50"/>
      <name val="Verdana"/>
      <family val="0"/>
    </font>
    <font>
      <b/>
      <i/>
      <sz val="14"/>
      <color indexed="55"/>
      <name val="Verdana"/>
      <family val="0"/>
    </font>
    <font>
      <b/>
      <i/>
      <sz val="14"/>
      <color indexed="13"/>
      <name val="Verdana"/>
      <family val="0"/>
    </font>
    <font>
      <b/>
      <sz val="8"/>
      <name val="Verdana"/>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1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0" xfId="0" applyFont="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Alignment="1">
      <alignment/>
    </xf>
    <xf numFmtId="0" fontId="0" fillId="3" borderId="1" xfId="0" applyFill="1" applyBorder="1" applyAlignment="1">
      <alignment/>
    </xf>
    <xf numFmtId="0" fontId="0" fillId="3" borderId="3" xfId="0" applyFill="1" applyBorder="1" applyAlignment="1">
      <alignment/>
    </xf>
    <xf numFmtId="0" fontId="0" fillId="3" borderId="2" xfId="0" applyFill="1" applyBorder="1" applyAlignment="1">
      <alignment/>
    </xf>
    <xf numFmtId="0" fontId="0" fillId="3" borderId="0" xfId="0" applyFill="1" applyAlignment="1">
      <alignment/>
    </xf>
    <xf numFmtId="0" fontId="0" fillId="4" borderId="1" xfId="0" applyFill="1" applyBorder="1" applyAlignment="1">
      <alignment/>
    </xf>
    <xf numFmtId="0" fontId="0" fillId="4" borderId="3" xfId="0" applyFill="1" applyBorder="1" applyAlignment="1">
      <alignment/>
    </xf>
    <xf numFmtId="0" fontId="0" fillId="4" borderId="0" xfId="0" applyFill="1" applyAlignment="1">
      <alignment/>
    </xf>
    <xf numFmtId="0" fontId="0" fillId="5" borderId="0" xfId="0" applyFill="1" applyAlignment="1">
      <alignment/>
    </xf>
    <xf numFmtId="3" fontId="0" fillId="0" borderId="0" xfId="0" applyNumberFormat="1" applyAlignment="1">
      <alignment/>
    </xf>
    <xf numFmtId="3" fontId="0" fillId="2" borderId="2" xfId="0" applyNumberFormat="1" applyFill="1" applyBorder="1" applyAlignment="1">
      <alignment/>
    </xf>
    <xf numFmtId="3" fontId="0" fillId="2" borderId="3" xfId="0" applyNumberFormat="1" applyFill="1" applyBorder="1" applyAlignment="1">
      <alignment/>
    </xf>
    <xf numFmtId="3" fontId="0" fillId="2" borderId="1" xfId="0" applyNumberFormat="1" applyFill="1" applyBorder="1" applyAlignment="1">
      <alignment/>
    </xf>
    <xf numFmtId="3" fontId="0" fillId="3" borderId="1" xfId="0" applyNumberFormat="1" applyFill="1" applyBorder="1" applyAlignment="1">
      <alignment/>
    </xf>
    <xf numFmtId="3" fontId="0" fillId="3" borderId="2" xfId="0" applyNumberFormat="1" applyFill="1" applyBorder="1" applyAlignment="1">
      <alignment/>
    </xf>
    <xf numFmtId="3" fontId="0" fillId="3" borderId="3" xfId="0" applyNumberFormat="1" applyFill="1" applyBorder="1" applyAlignment="1">
      <alignment/>
    </xf>
    <xf numFmtId="3" fontId="0" fillId="4" borderId="1" xfId="0" applyNumberFormat="1" applyFill="1" applyBorder="1" applyAlignment="1">
      <alignment/>
    </xf>
    <xf numFmtId="3" fontId="0" fillId="4" borderId="2" xfId="0" applyNumberFormat="1" applyFill="1" applyBorder="1" applyAlignment="1">
      <alignment/>
    </xf>
    <xf numFmtId="3" fontId="0" fillId="4" borderId="3" xfId="0" applyNumberFormat="1" applyFill="1" applyBorder="1" applyAlignment="1">
      <alignment/>
    </xf>
    <xf numFmtId="3" fontId="0" fillId="5" borderId="0" xfId="0" applyNumberFormat="1" applyFill="1" applyAlignment="1">
      <alignment/>
    </xf>
    <xf numFmtId="0" fontId="8" fillId="0" borderId="0" xfId="0" applyFont="1" applyAlignment="1">
      <alignment/>
    </xf>
    <xf numFmtId="0" fontId="0" fillId="0" borderId="0" xfId="0" applyAlignment="1" applyProtection="1">
      <alignment/>
      <protection locked="0"/>
    </xf>
    <xf numFmtId="0" fontId="0" fillId="5" borderId="0" xfId="0" applyFill="1" applyAlignment="1" applyProtection="1">
      <alignment/>
      <protection locked="0"/>
    </xf>
    <xf numFmtId="0" fontId="1" fillId="0" borderId="0" xfId="0" applyFont="1" applyAlignment="1" applyProtection="1">
      <alignment/>
      <protection locked="0"/>
    </xf>
    <xf numFmtId="3" fontId="0" fillId="0" borderId="0" xfId="0" applyNumberFormat="1" applyAlignment="1" applyProtection="1">
      <alignment/>
      <protection locked="0"/>
    </xf>
    <xf numFmtId="0" fontId="0" fillId="2" borderId="1" xfId="0" applyFill="1" applyBorder="1" applyAlignment="1" applyProtection="1">
      <alignment/>
      <protection locked="0"/>
    </xf>
    <xf numFmtId="0" fontId="0" fillId="2" borderId="3" xfId="0" applyFill="1" applyBorder="1" applyAlignment="1" applyProtection="1">
      <alignment/>
      <protection locked="0"/>
    </xf>
    <xf numFmtId="0" fontId="0" fillId="2" borderId="2" xfId="0" applyFill="1" applyBorder="1" applyAlignment="1" applyProtection="1">
      <alignment/>
      <protection locked="0"/>
    </xf>
    <xf numFmtId="0" fontId="0" fillId="3" borderId="1" xfId="0" applyFill="1" applyBorder="1" applyAlignment="1" applyProtection="1">
      <alignment/>
      <protection locked="0"/>
    </xf>
    <xf numFmtId="0" fontId="0" fillId="3" borderId="3" xfId="0" applyFill="1" applyBorder="1" applyAlignment="1" applyProtection="1">
      <alignment/>
      <protection locked="0"/>
    </xf>
    <xf numFmtId="0" fontId="0" fillId="4" borderId="1" xfId="0" applyFill="1" applyBorder="1" applyAlignment="1" applyProtection="1">
      <alignment/>
      <protection locked="0"/>
    </xf>
    <xf numFmtId="0" fontId="0" fillId="4" borderId="3" xfId="0" applyFill="1" applyBorder="1" applyAlignment="1" applyProtection="1">
      <alignment/>
      <protection locked="0"/>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16" fillId="0" borderId="7" xfId="20" applyFont="1" applyBorder="1" applyAlignment="1" applyProtection="1">
      <alignment/>
      <protection/>
    </xf>
    <xf numFmtId="0" fontId="2" fillId="0" borderId="0"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3" fontId="0" fillId="2" borderId="2" xfId="0" applyNumberFormat="1" applyFill="1" applyBorder="1" applyAlignment="1" applyProtection="1">
      <alignment/>
      <protection/>
    </xf>
    <xf numFmtId="3" fontId="0" fillId="2" borderId="3" xfId="0" applyNumberFormat="1" applyFill="1" applyBorder="1" applyAlignment="1" applyProtection="1">
      <alignment/>
      <protection/>
    </xf>
    <xf numFmtId="3" fontId="0" fillId="2" borderId="1" xfId="0" applyNumberFormat="1" applyFill="1" applyBorder="1" applyAlignment="1" applyProtection="1">
      <alignment/>
      <protection/>
    </xf>
    <xf numFmtId="3" fontId="0" fillId="3" borderId="1" xfId="0" applyNumberFormat="1" applyFill="1" applyBorder="1" applyAlignment="1" applyProtection="1">
      <alignment/>
      <protection/>
    </xf>
    <xf numFmtId="3" fontId="0" fillId="3" borderId="2" xfId="0" applyNumberFormat="1" applyFill="1" applyBorder="1" applyAlignment="1" applyProtection="1">
      <alignment/>
      <protection/>
    </xf>
    <xf numFmtId="3" fontId="0" fillId="3" borderId="3" xfId="0" applyNumberFormat="1" applyFill="1" applyBorder="1" applyAlignment="1" applyProtection="1">
      <alignment/>
      <protection/>
    </xf>
    <xf numFmtId="3" fontId="0" fillId="4" borderId="1" xfId="0" applyNumberFormat="1" applyFill="1" applyBorder="1" applyAlignment="1" applyProtection="1">
      <alignment/>
      <protection/>
    </xf>
    <xf numFmtId="3" fontId="0" fillId="4" borderId="2" xfId="0" applyNumberFormat="1" applyFill="1" applyBorder="1" applyAlignment="1" applyProtection="1">
      <alignment/>
      <protection/>
    </xf>
    <xf numFmtId="3" fontId="0" fillId="4" borderId="3" xfId="0" applyNumberForma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006411"/>
      </font>
      <border/>
    </dxf>
    <dxf>
      <font>
        <color rgb="FFFFFFFF"/>
      </font>
      <border/>
    </dxf>
    <dxf>
      <font>
        <color rgb="FF900000"/>
      </font>
      <border/>
    </dxf>
    <dxf>
      <font>
        <b/>
        <i val="0"/>
        <color rgb="FF006411"/>
      </font>
      <border/>
    </dxf>
    <dxf>
      <font>
        <b/>
        <i val="0"/>
        <color rgb="FF900000"/>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8"/>
          <c:w val="0.85775"/>
          <c:h val="0.92325"/>
        </c:manualLayout>
      </c:layout>
      <c:scatterChart>
        <c:scatterStyle val="smoothMarker"/>
        <c:varyColors val="0"/>
        <c:ser>
          <c:idx val="0"/>
          <c:order val="0"/>
          <c:tx>
            <c:v>Plan</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63AAFE"/>
              </a:solidFill>
              <a:ln>
                <a:solidFill>
                  <a:srgbClr val="63AAFE"/>
                </a:solidFill>
              </a:ln>
              <a:effectLst>
                <a:outerShdw dist="35921" dir="2700000" algn="br">
                  <a:prstClr val="black"/>
                </a:outerShdw>
              </a:effectLst>
            </c:spPr>
          </c:marker>
          <c:xVal>
            <c:strRef>
              <c:f>Plan!$C$4:$N$4</c:f>
              <c:strCache>
                <c:ptCount val="12"/>
                <c:pt idx="0">
                  <c:v>Period 1</c:v>
                </c:pt>
                <c:pt idx="1">
                  <c:v>Period 2</c:v>
                </c:pt>
                <c:pt idx="2">
                  <c:v>Period 3</c:v>
                </c:pt>
                <c:pt idx="3">
                  <c:v>Period 4</c:v>
                </c:pt>
                <c:pt idx="4">
                  <c:v>Period 5</c:v>
                </c:pt>
                <c:pt idx="5">
                  <c:v>Period 6</c:v>
                </c:pt>
                <c:pt idx="6">
                  <c:v>Period 7</c:v>
                </c:pt>
                <c:pt idx="7">
                  <c:v>Period 8</c:v>
                </c:pt>
                <c:pt idx="8">
                  <c:v>Period 9</c:v>
                </c:pt>
                <c:pt idx="9">
                  <c:v>Period 10</c:v>
                </c:pt>
                <c:pt idx="10">
                  <c:v>Period 11</c:v>
                </c:pt>
                <c:pt idx="11">
                  <c:v>Period 12</c:v>
                </c:pt>
              </c:strCache>
            </c:strRef>
          </c:xVal>
          <c:yVal>
            <c:numRef>
              <c:f>Plan!$C$53:$N$53</c:f>
              <c:numCache>
                <c:ptCount val="12"/>
                <c:pt idx="0">
                  <c:v>-188400</c:v>
                </c:pt>
                <c:pt idx="1">
                  <c:v>-364400</c:v>
                </c:pt>
                <c:pt idx="2">
                  <c:v>-540400</c:v>
                </c:pt>
                <c:pt idx="3">
                  <c:v>-716400</c:v>
                </c:pt>
                <c:pt idx="4">
                  <c:v>-892400</c:v>
                </c:pt>
                <c:pt idx="5">
                  <c:v>-1068400</c:v>
                </c:pt>
                <c:pt idx="6">
                  <c:v>-1068400</c:v>
                </c:pt>
                <c:pt idx="7">
                  <c:v>-1068400</c:v>
                </c:pt>
                <c:pt idx="8">
                  <c:v>-1068400</c:v>
                </c:pt>
                <c:pt idx="9">
                  <c:v>-1068400</c:v>
                </c:pt>
                <c:pt idx="10">
                  <c:v>-1068400</c:v>
                </c:pt>
                <c:pt idx="11">
                  <c:v>-1068400</c:v>
                </c:pt>
              </c:numCache>
            </c:numRef>
          </c:yVal>
          <c:smooth val="1"/>
        </c:ser>
        <c:ser>
          <c:idx val="1"/>
          <c:order val="1"/>
          <c:tx>
            <c:v>Actual</c:v>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DD2D32"/>
              </a:solidFill>
              <a:ln>
                <a:solidFill>
                  <a:srgbClr val="DD2D32"/>
                </a:solidFill>
              </a:ln>
              <a:effectLst>
                <a:outerShdw dist="35921" dir="2700000" algn="br">
                  <a:prstClr val="black"/>
                </a:outerShdw>
              </a:effectLst>
            </c:spPr>
          </c:marker>
          <c:xVal>
            <c:strRef>
              <c:f>Actual!$C$4:$N$4</c:f>
              <c:strCache>
                <c:ptCount val="12"/>
                <c:pt idx="0">
                  <c:v>Period 1</c:v>
                </c:pt>
                <c:pt idx="1">
                  <c:v>Period 2</c:v>
                </c:pt>
                <c:pt idx="2">
                  <c:v>Period 3</c:v>
                </c:pt>
                <c:pt idx="3">
                  <c:v>Period 4</c:v>
                </c:pt>
                <c:pt idx="4">
                  <c:v>Period 5</c:v>
                </c:pt>
                <c:pt idx="5">
                  <c:v>Period 6</c:v>
                </c:pt>
                <c:pt idx="6">
                  <c:v>Period 7</c:v>
                </c:pt>
                <c:pt idx="7">
                  <c:v>Period 8</c:v>
                </c:pt>
                <c:pt idx="8">
                  <c:v>Period 9</c:v>
                </c:pt>
                <c:pt idx="9">
                  <c:v>Period 10</c:v>
                </c:pt>
                <c:pt idx="10">
                  <c:v>Period 11</c:v>
                </c:pt>
                <c:pt idx="11">
                  <c:v>Period 12</c:v>
                </c:pt>
              </c:strCache>
            </c:strRef>
          </c:xVal>
          <c:yVal>
            <c:numRef>
              <c:f>Actual!$C$53:$N$53</c:f>
              <c:numCache>
                <c:ptCount val="12"/>
                <c:pt idx="0">
                  <c:v>-127000</c:v>
                </c:pt>
                <c:pt idx="1">
                  <c:v>-308000</c:v>
                </c:pt>
                <c:pt idx="2">
                  <c:v>-489000</c:v>
                </c:pt>
                <c:pt idx="3">
                  <c:v>-670000</c:v>
                </c:pt>
                <c:pt idx="4">
                  <c:v>-851000</c:v>
                </c:pt>
                <c:pt idx="5">
                  <c:v>-1032000</c:v>
                </c:pt>
                <c:pt idx="6">
                  <c:v>-1032000</c:v>
                </c:pt>
                <c:pt idx="7">
                  <c:v>-1032000</c:v>
                </c:pt>
                <c:pt idx="8">
                  <c:v>-1032000</c:v>
                </c:pt>
                <c:pt idx="9">
                  <c:v>-1032000</c:v>
                </c:pt>
                <c:pt idx="10">
                  <c:v>-1032000</c:v>
                </c:pt>
                <c:pt idx="11">
                  <c:v>-1032000</c:v>
                </c:pt>
              </c:numCache>
            </c:numRef>
          </c:yVal>
          <c:smooth val="1"/>
        </c:ser>
        <c:axId val="64249533"/>
        <c:axId val="41374886"/>
      </c:scatterChart>
      <c:valAx>
        <c:axId val="64249533"/>
        <c:scaling>
          <c:orientation val="minMax"/>
        </c:scaling>
        <c:axPos val="b"/>
        <c:title>
          <c:tx>
            <c:rich>
              <a:bodyPr vert="horz" rot="0" anchor="ctr"/>
              <a:lstStyle/>
              <a:p>
                <a:pPr algn="ctr">
                  <a:defRPr/>
                </a:pPr>
                <a:r>
                  <a:rPr lang="en-US" cap="none" sz="1000" b="1" i="0" u="none" baseline="0">
                    <a:solidFill>
                      <a:srgbClr val="000000"/>
                    </a:solidFill>
                    <a:latin typeface="Verdana"/>
                    <a:ea typeface="Verdana"/>
                    <a:cs typeface="Verdana"/>
                  </a:rPr>
                  <a:t>Time</a:t>
                </a:r>
              </a:p>
            </c:rich>
          </c:tx>
          <c:layout>
            <c:manualLayout>
              <c:xMode val="factor"/>
              <c:yMode val="factor"/>
              <c:x val="0.00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374886"/>
        <c:crosses val="autoZero"/>
        <c:crossBetween val="midCat"/>
        <c:dispUnits/>
      </c:valAx>
      <c:valAx>
        <c:axId val="41374886"/>
        <c:scaling>
          <c:orientation val="minMax"/>
        </c:scaling>
        <c:axPos val="l"/>
        <c:title>
          <c:tx>
            <c:rich>
              <a:bodyPr vert="horz" rot="-5400000" anchor="ctr"/>
              <a:lstStyle/>
              <a:p>
                <a:pPr algn="ctr">
                  <a:defRPr/>
                </a:pPr>
                <a:r>
                  <a:rPr lang="en-US" cap="none" sz="1000" b="1" i="0" u="none" baseline="0">
                    <a:solidFill>
                      <a:srgbClr val="000000"/>
                    </a:solidFill>
                    <a:latin typeface="Verdana"/>
                    <a:ea typeface="Verdana"/>
                    <a:cs typeface="Verdana"/>
                  </a:rPr>
                  <a:t>Cash</a:t>
                </a:r>
              </a:p>
            </c:rich>
          </c:tx>
          <c:layout>
            <c:manualLayout>
              <c:xMode val="factor"/>
              <c:yMode val="factor"/>
              <c:x val="0.013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249533"/>
        <c:crosses val="autoZero"/>
        <c:crossBetween val="midCat"/>
        <c:dispUnits/>
      </c:valAx>
      <c:spPr>
        <a:solidFill>
          <a:srgbClr val="CDCDCD"/>
        </a:solidFill>
        <a:ln w="12700">
          <a:solidFill>
            <a:srgbClr val="808080"/>
          </a:solidFill>
        </a:ln>
      </c:spPr>
    </c:plotArea>
    <c:legend>
      <c:legendPos val="r"/>
      <c:layout>
        <c:manualLayout>
          <c:xMode val="edge"/>
          <c:yMode val="edge"/>
          <c:x val="0.90475"/>
          <c:y val="0.448"/>
          <c:w val="0.09075"/>
          <c:h val="0.064"/>
        </c:manualLayout>
      </c:layout>
      <c:overlay val="0"/>
      <c:spPr>
        <a:solidFill>
          <a:srgbClr val="FFFFFF"/>
        </a:solidFill>
        <a:ln w="3175">
          <a:noFill/>
        </a:ln>
      </c:spPr>
      <c:txPr>
        <a:bodyPr vert="horz" rot="0"/>
        <a:lstStyle/>
        <a:p>
          <a:pPr>
            <a:defRPr lang="en-US" cap="none" sz="920" b="0" i="0" u="none" baseline="0">
              <a:solidFill>
                <a:srgbClr val="000000"/>
              </a:solidFill>
              <a:latin typeface="Verdana"/>
              <a:ea typeface="Verdana"/>
              <a:cs typeface="Verdana"/>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8"/>
          <c:w val="0.74525"/>
          <c:h val="0.964"/>
        </c:manualLayout>
      </c:layout>
      <c:scatterChart>
        <c:scatterStyle val="lineMarker"/>
        <c:varyColors val="0"/>
        <c:ser>
          <c:idx val="0"/>
          <c:order val="0"/>
          <c:tx>
            <c:strRef>
              <c:f>Variance!$A$51</c:f>
              <c:strCache>
                <c:ptCount val="1"/>
                <c:pt idx="0">
                  <c:v>Monthly cash variance</c:v>
                </c:pt>
              </c:strCache>
            </c:strRef>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63AAFE"/>
              </a:solidFill>
              <a:ln>
                <a:solidFill>
                  <a:srgbClr val="63AAFE"/>
                </a:solidFill>
              </a:ln>
              <a:effectLst>
                <a:outerShdw dist="35921" dir="2700000" algn="br">
                  <a:prstClr val="black"/>
                </a:outerShdw>
              </a:effectLst>
            </c:spPr>
          </c:marker>
          <c:xVal>
            <c:strRef>
              <c:f>Variance!$C$4:$N$4</c:f>
              <c:strCache>
                <c:ptCount val="12"/>
                <c:pt idx="0">
                  <c:v>Period 1</c:v>
                </c:pt>
                <c:pt idx="1">
                  <c:v>Period 2</c:v>
                </c:pt>
                <c:pt idx="2">
                  <c:v>Period 3</c:v>
                </c:pt>
                <c:pt idx="3">
                  <c:v>Period 4</c:v>
                </c:pt>
                <c:pt idx="4">
                  <c:v>Period 5</c:v>
                </c:pt>
                <c:pt idx="5">
                  <c:v>Period 6</c:v>
                </c:pt>
                <c:pt idx="6">
                  <c:v>Period 7</c:v>
                </c:pt>
                <c:pt idx="7">
                  <c:v>Period 8</c:v>
                </c:pt>
                <c:pt idx="8">
                  <c:v>Period 9</c:v>
                </c:pt>
                <c:pt idx="9">
                  <c:v>Period 10</c:v>
                </c:pt>
                <c:pt idx="10">
                  <c:v>Period 11</c:v>
                </c:pt>
                <c:pt idx="11">
                  <c:v>Period 12</c:v>
                </c:pt>
              </c:strCache>
            </c:strRef>
          </c:xVal>
          <c:yVal>
            <c:numRef>
              <c:f>Variance!$C$51:$N$51</c:f>
              <c:numCache>
                <c:ptCount val="12"/>
                <c:pt idx="0">
                  <c:v>61400</c:v>
                </c:pt>
                <c:pt idx="1">
                  <c:v>-5000</c:v>
                </c:pt>
                <c:pt idx="2">
                  <c:v>-5000</c:v>
                </c:pt>
                <c:pt idx="3">
                  <c:v>-5000</c:v>
                </c:pt>
                <c:pt idx="4">
                  <c:v>-5000</c:v>
                </c:pt>
                <c:pt idx="5">
                  <c:v>-5000</c:v>
                </c:pt>
                <c:pt idx="6">
                  <c:v>0</c:v>
                </c:pt>
                <c:pt idx="7">
                  <c:v>0</c:v>
                </c:pt>
                <c:pt idx="8">
                  <c:v>0</c:v>
                </c:pt>
                <c:pt idx="9">
                  <c:v>0</c:v>
                </c:pt>
                <c:pt idx="10">
                  <c:v>0</c:v>
                </c:pt>
                <c:pt idx="11">
                  <c:v>0</c:v>
                </c:pt>
              </c:numCache>
            </c:numRef>
          </c:yVal>
          <c:smooth val="0"/>
        </c:ser>
        <c:ser>
          <c:idx val="1"/>
          <c:order val="1"/>
          <c:tx>
            <c:strRef>
              <c:f>Variance!$A$53</c:f>
              <c:strCache>
                <c:ptCount val="1"/>
                <c:pt idx="0">
                  <c:v>Cumulative Cash Variance</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DD2D32"/>
              </a:solidFill>
              <a:ln>
                <a:solidFill>
                  <a:srgbClr val="DD2D32"/>
                </a:solidFill>
              </a:ln>
              <a:effectLst>
                <a:outerShdw dist="35921" dir="2700000" algn="br">
                  <a:prstClr val="black"/>
                </a:outerShdw>
              </a:effectLst>
            </c:spPr>
          </c:marker>
          <c:xVal>
            <c:strRef>
              <c:f>Variance!$C$4:$N$4</c:f>
              <c:strCache>
                <c:ptCount val="12"/>
                <c:pt idx="0">
                  <c:v>Period 1</c:v>
                </c:pt>
                <c:pt idx="1">
                  <c:v>Period 2</c:v>
                </c:pt>
                <c:pt idx="2">
                  <c:v>Period 3</c:v>
                </c:pt>
                <c:pt idx="3">
                  <c:v>Period 4</c:v>
                </c:pt>
                <c:pt idx="4">
                  <c:v>Period 5</c:v>
                </c:pt>
                <c:pt idx="5">
                  <c:v>Period 6</c:v>
                </c:pt>
                <c:pt idx="6">
                  <c:v>Period 7</c:v>
                </c:pt>
                <c:pt idx="7">
                  <c:v>Period 8</c:v>
                </c:pt>
                <c:pt idx="8">
                  <c:v>Period 9</c:v>
                </c:pt>
                <c:pt idx="9">
                  <c:v>Period 10</c:v>
                </c:pt>
                <c:pt idx="10">
                  <c:v>Period 11</c:v>
                </c:pt>
                <c:pt idx="11">
                  <c:v>Period 12</c:v>
                </c:pt>
              </c:strCache>
            </c:strRef>
          </c:xVal>
          <c:yVal>
            <c:numRef>
              <c:f>Variance!$C$53:$N$53</c:f>
              <c:numCache>
                <c:ptCount val="12"/>
                <c:pt idx="0">
                  <c:v>61400</c:v>
                </c:pt>
                <c:pt idx="1">
                  <c:v>56400</c:v>
                </c:pt>
                <c:pt idx="2">
                  <c:v>51400</c:v>
                </c:pt>
                <c:pt idx="3">
                  <c:v>46400</c:v>
                </c:pt>
                <c:pt idx="4">
                  <c:v>41400</c:v>
                </c:pt>
                <c:pt idx="5">
                  <c:v>36400</c:v>
                </c:pt>
                <c:pt idx="6">
                  <c:v>36400</c:v>
                </c:pt>
                <c:pt idx="7">
                  <c:v>36400</c:v>
                </c:pt>
                <c:pt idx="8">
                  <c:v>36400</c:v>
                </c:pt>
                <c:pt idx="9">
                  <c:v>36400</c:v>
                </c:pt>
                <c:pt idx="10">
                  <c:v>36400</c:v>
                </c:pt>
                <c:pt idx="11">
                  <c:v>36400</c:v>
                </c:pt>
              </c:numCache>
            </c:numRef>
          </c:yVal>
          <c:smooth val="0"/>
        </c:ser>
        <c:axId val="36829655"/>
        <c:axId val="63031440"/>
      </c:scatterChart>
      <c:valAx>
        <c:axId val="36829655"/>
        <c:scaling>
          <c:orientation val="minMax"/>
        </c:scaling>
        <c:axPos val="b"/>
        <c:delete val="0"/>
        <c:numFmt formatCode="General" sourceLinked="1"/>
        <c:majorTickMark val="out"/>
        <c:minorTickMark val="none"/>
        <c:tickLblPos val="nextTo"/>
        <c:spPr>
          <a:ln w="3175">
            <a:solidFill>
              <a:srgbClr val="000000"/>
            </a:solidFill>
          </a:ln>
        </c:spPr>
        <c:crossAx val="63031440"/>
        <c:crosses val="autoZero"/>
        <c:crossBetween val="midCat"/>
        <c:dispUnits/>
      </c:valAx>
      <c:valAx>
        <c:axId val="630314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29655"/>
        <c:crosses val="autoZero"/>
        <c:crossBetween val="midCat"/>
        <c:dispUnits/>
      </c:valAx>
      <c:spPr>
        <a:solidFill>
          <a:srgbClr val="CDCDCD"/>
        </a:solidFill>
        <a:ln w="12700">
          <a:solidFill>
            <a:srgbClr val="808080"/>
          </a:solidFill>
        </a:ln>
      </c:spPr>
    </c:plotArea>
    <c:legend>
      <c:legendPos val="r"/>
      <c:layout>
        <c:manualLayout>
          <c:xMode val="edge"/>
          <c:yMode val="edge"/>
          <c:x val="0.765"/>
          <c:y val="0.46875"/>
          <c:w val="0.22875"/>
          <c:h val="0.064"/>
        </c:manualLayout>
      </c:layout>
      <c:overlay val="0"/>
      <c:spPr>
        <a:solidFill>
          <a:srgbClr val="FFFFFF"/>
        </a:solidFill>
        <a:ln w="3175">
          <a:noFill/>
        </a:ln>
      </c:spPr>
      <c:txPr>
        <a:bodyPr vert="horz" rot="0"/>
        <a:lstStyle/>
        <a:p>
          <a:pPr>
            <a:defRPr lang="en-US" cap="none" sz="920" b="0" i="0" u="none" baseline="0">
              <a:solidFill>
                <a:srgbClr val="000000"/>
              </a:solidFill>
              <a:latin typeface="Verdana"/>
              <a:ea typeface="Verdana"/>
              <a:cs typeface="Verdana"/>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pageSetup horizontalDpi="300" verticalDpi="300" orientation="landscape" paperSize="10"/>
  <drawing r:id="rId1"/>
</chartsheet>
</file>

<file path=xl/chartsheets/sheet2.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pageSetup horizontalDpi="300" verticalDpi="300" orientation="landscape" paperSize="10"/>
  <drawing r:id="rId1"/>
</chartsheet>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47625</xdr:rowOff>
    </xdr:from>
    <xdr:to>
      <xdr:col>9</xdr:col>
      <xdr:colOff>495300</xdr:colOff>
      <xdr:row>2</xdr:row>
      <xdr:rowOff>47625</xdr:rowOff>
    </xdr:to>
    <xdr:sp>
      <xdr:nvSpPr>
        <xdr:cNvPr id="1" name="Text Box 1"/>
        <xdr:cNvSpPr txBox="1">
          <a:spLocks noChangeArrowheads="1"/>
        </xdr:cNvSpPr>
      </xdr:nvSpPr>
      <xdr:spPr>
        <a:xfrm>
          <a:off x="3028950" y="47625"/>
          <a:ext cx="46863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1" u="none" baseline="0">
              <a:solidFill>
                <a:srgbClr val="000000"/>
              </a:solidFill>
              <a:latin typeface="Verdana"/>
              <a:ea typeface="Verdana"/>
              <a:cs typeface="Verdana"/>
            </a:rPr>
            <a:t>Outline Budget Plan for Operational Managers</a:t>
          </a:r>
        </a:p>
      </xdr:txBody>
    </xdr:sp>
    <xdr:clientData/>
  </xdr:twoCellAnchor>
  <xdr:twoCellAnchor>
    <xdr:from>
      <xdr:col>3</xdr:col>
      <xdr:colOff>390525</xdr:colOff>
      <xdr:row>3</xdr:row>
      <xdr:rowOff>28575</xdr:rowOff>
    </xdr:from>
    <xdr:to>
      <xdr:col>11</xdr:col>
      <xdr:colOff>266700</xdr:colOff>
      <xdr:row>17</xdr:row>
      <xdr:rowOff>28575</xdr:rowOff>
    </xdr:to>
    <xdr:sp>
      <xdr:nvSpPr>
        <xdr:cNvPr id="2" name="Text Box 1"/>
        <xdr:cNvSpPr txBox="1">
          <a:spLocks noChangeArrowheads="1"/>
        </xdr:cNvSpPr>
      </xdr:nvSpPr>
      <xdr:spPr>
        <a:xfrm>
          <a:off x="2581275" y="514350"/>
          <a:ext cx="6581775" cy="22669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400" b="0" i="1" u="none" baseline="0">
              <a:solidFill>
                <a:srgbClr val="000000"/>
              </a:solidFill>
              <a:latin typeface="Verdana"/>
              <a:ea typeface="Verdana"/>
              <a:cs typeface="Verdana"/>
            </a:rPr>
            <a:t>1. Outline Budget 
</a:t>
          </a:r>
          <a:r>
            <a:rPr lang="en-US" cap="none" sz="1400" b="0" i="1" u="none" baseline="0">
              <a:solidFill>
                <a:srgbClr val="000000"/>
              </a:solidFill>
              <a:latin typeface="Verdana"/>
              <a:ea typeface="Verdana"/>
              <a:cs typeface="Verdana"/>
            </a:rPr>
            <a:t>This spreadsheet is designed to help you plan and manage the cash side of your business or project.  
</a:t>
          </a:r>
          <a:r>
            <a:rPr lang="en-US" cap="none" sz="1400" b="0" i="1" u="none" baseline="0">
              <a:solidFill>
                <a:srgbClr val="000000"/>
              </a:solidFill>
              <a:latin typeface="Verdana"/>
              <a:ea typeface="Verdana"/>
              <a:cs typeface="Verdana"/>
            </a:rPr>
            <a:t>You can use it to record your income and expenditure, and then summarise it to see the net effect. 
</a:t>
          </a:r>
          <a:r>
            <a:rPr lang="en-US" cap="none" sz="1400" b="0" i="1" u="none" baseline="0">
              <a:solidFill>
                <a:srgbClr val="000000"/>
              </a:solidFill>
              <a:latin typeface="Verdana"/>
              <a:ea typeface="Verdana"/>
              <a:cs typeface="Verdana"/>
            </a:rPr>
            <a:t>It should help you see where your money is coming from and where its going to.
</a:t>
          </a:r>
          <a:r>
            <a:rPr lang="en-US" cap="none" sz="1400" b="0" i="1" u="none" baseline="0">
              <a:solidFill>
                <a:srgbClr val="000000"/>
              </a:solidFill>
              <a:latin typeface="Verdana"/>
              <a:ea typeface="Verdana"/>
              <a:cs typeface="Verdana"/>
            </a:rPr>
            <a:t>Your accountant should be able to use it to calculate your overall profit and your tax bills. The expenses are categorised in a way that (hopefully) both you and an 
</a:t>
          </a:r>
          <a:r>
            <a:rPr lang="en-US" cap="none" sz="1400" b="0" i="1" u="none" baseline="0">
              <a:solidFill>
                <a:srgbClr val="000000"/>
              </a:solidFill>
              <a:latin typeface="Verdana"/>
              <a:ea typeface="Verdana"/>
              <a:cs typeface="Verdana"/>
            </a:rPr>
            <a:t>accountant can understand, and there are some definitions in the cells with comments.
</a:t>
          </a:r>
        </a:p>
      </xdr:txBody>
    </xdr:sp>
    <xdr:clientData/>
  </xdr:twoCellAnchor>
  <xdr:twoCellAnchor>
    <xdr:from>
      <xdr:col>3</xdr:col>
      <xdr:colOff>390525</xdr:colOff>
      <xdr:row>18</xdr:row>
      <xdr:rowOff>95250</xdr:rowOff>
    </xdr:from>
    <xdr:to>
      <xdr:col>11</xdr:col>
      <xdr:colOff>266700</xdr:colOff>
      <xdr:row>42</xdr:row>
      <xdr:rowOff>85725</xdr:rowOff>
    </xdr:to>
    <xdr:sp>
      <xdr:nvSpPr>
        <xdr:cNvPr id="3" name="Text Box 1"/>
        <xdr:cNvSpPr txBox="1">
          <a:spLocks noChangeArrowheads="1"/>
        </xdr:cNvSpPr>
      </xdr:nvSpPr>
      <xdr:spPr>
        <a:xfrm>
          <a:off x="2581275" y="3009900"/>
          <a:ext cx="6581775" cy="38766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400" b="0" i="1" u="none" baseline="0">
              <a:solidFill>
                <a:srgbClr val="000000"/>
              </a:solidFill>
              <a:latin typeface="Verdana"/>
              <a:ea typeface="Verdana"/>
              <a:cs typeface="Verdana"/>
            </a:rPr>
            <a:t>2. What you do - planning things
</a:t>
          </a:r>
          <a:r>
            <a:rPr lang="en-US" cap="none" sz="1400" b="0" i="1" u="none" baseline="0">
              <a:solidFill>
                <a:srgbClr val="000000"/>
              </a:solidFill>
              <a:latin typeface="Verdana"/>
              <a:ea typeface="Verdana"/>
              <a:cs typeface="Verdana"/>
            </a:rPr>
            <a:t>Before going on the road or starting your band, look at the income and cost categories. The costs are divided into 3 broad types with lots of specific categories within the types. The 3 types of expenditure will help your accountant understand what you are doing. </a:t>
          </a:r>
          <a:r>
            <a:rPr lang="en-US" cap="none" sz="1400" b="1" i="1" u="none" baseline="0">
              <a:solidFill>
                <a:srgbClr val="000000"/>
              </a:solidFill>
              <a:latin typeface="Verdana"/>
              <a:ea typeface="Verdana"/>
              <a:cs typeface="Verdana"/>
            </a:rPr>
            <a:t>Capital Expenditure are large items </a:t>
          </a:r>
          <a:r>
            <a:rPr lang="en-US" cap="none" sz="1400" b="0" i="1" u="none" baseline="0">
              <a:solidFill>
                <a:srgbClr val="000000"/>
              </a:solidFill>
              <a:latin typeface="Verdana"/>
              <a:ea typeface="Verdana"/>
              <a:cs typeface="Verdana"/>
            </a:rPr>
            <a:t>which usually last more than a year. </a:t>
          </a:r>
          <a:r>
            <a:rPr lang="en-US" cap="none" sz="1400" b="1" i="1" u="none" baseline="0">
              <a:solidFill>
                <a:srgbClr val="000000"/>
              </a:solidFill>
              <a:latin typeface="Verdana"/>
              <a:ea typeface="Verdana"/>
              <a:cs typeface="Verdana"/>
            </a:rPr>
            <a:t>Revenue items </a:t>
          </a:r>
          <a:r>
            <a:rPr lang="en-US" cap="none" sz="1400" b="0" i="1" u="none" baseline="0">
              <a:solidFill>
                <a:srgbClr val="000000"/>
              </a:solidFill>
              <a:latin typeface="Verdana"/>
              <a:ea typeface="Verdana"/>
              <a:cs typeface="Verdana"/>
            </a:rPr>
            <a:t>are </a:t>
          </a:r>
          <a:r>
            <a:rPr lang="en-US" cap="none" sz="1400" b="1" i="1" u="none" baseline="0">
              <a:solidFill>
                <a:srgbClr val="000000"/>
              </a:solidFill>
              <a:latin typeface="Verdana"/>
              <a:ea typeface="Verdana"/>
              <a:cs typeface="Verdana"/>
            </a:rPr>
            <a:t>short term costs</a:t>
          </a:r>
          <a:r>
            <a:rPr lang="en-US" cap="none" sz="1400" b="0" i="1" u="none" baseline="0">
              <a:solidFill>
                <a:srgbClr val="000000"/>
              </a:solidFill>
              <a:latin typeface="Verdana"/>
              <a:ea typeface="Verdana"/>
              <a:cs typeface="Verdana"/>
            </a:rPr>
            <a:t>, which are divided into </a:t>
          </a:r>
          <a:r>
            <a:rPr lang="en-US" cap="none" sz="1400" b="1" i="1" u="none" baseline="0">
              <a:solidFill>
                <a:srgbClr val="000000"/>
              </a:solidFill>
              <a:latin typeface="Verdana"/>
              <a:ea typeface="Verdana"/>
              <a:cs typeface="Verdana"/>
            </a:rPr>
            <a:t>Variable costs </a:t>
          </a:r>
          <a:r>
            <a:rPr lang="en-US" cap="none" sz="1400" b="0" i="1" u="none" baseline="0">
              <a:solidFill>
                <a:srgbClr val="000000"/>
              </a:solidFill>
              <a:latin typeface="Verdana"/>
              <a:ea typeface="Verdana"/>
              <a:cs typeface="Verdana"/>
            </a:rPr>
            <a:t>(e.g venue hire) and </a:t>
          </a:r>
          <a:r>
            <a:rPr lang="en-US" cap="none" sz="1400" b="1" i="1" u="none" baseline="0">
              <a:solidFill>
                <a:srgbClr val="000000"/>
              </a:solidFill>
              <a:latin typeface="Verdana"/>
              <a:ea typeface="Verdana"/>
              <a:cs typeface="Verdana"/>
            </a:rPr>
            <a:t>Overheads</a:t>
          </a:r>
          <a:r>
            <a:rPr lang="en-US" cap="none" sz="1400" b="0" i="1" u="none" baseline="0">
              <a:solidFill>
                <a:srgbClr val="000000"/>
              </a:solidFill>
              <a:latin typeface="Verdana"/>
              <a:ea typeface="Verdana"/>
              <a:cs typeface="Verdana"/>
            </a:rPr>
            <a:t> (eg office heating,insurance)
</a:t>
          </a:r>
          <a:r>
            <a:rPr lang="en-US" cap="none" sz="1400" b="0" i="1" u="none" baseline="0">
              <a:solidFill>
                <a:srgbClr val="000000"/>
              </a:solidFill>
              <a:latin typeface="Verdana"/>
              <a:ea typeface="Verdana"/>
              <a:cs typeface="Verdana"/>
            </a:rPr>
            <a:t>
</a:t>
          </a:r>
          <a:r>
            <a:rPr lang="en-US" cap="none" sz="1400" b="0" i="1" u="none" baseline="0">
              <a:solidFill>
                <a:srgbClr val="000000"/>
              </a:solidFill>
              <a:latin typeface="Verdana"/>
              <a:ea typeface="Verdana"/>
              <a:cs typeface="Verdana"/>
            </a:rPr>
            <a:t>There are some categories suggested but you may want to come up with some more. </a:t>
          </a:r>
          <a:r>
            <a:rPr lang="en-US" cap="none" sz="1400" b="1" i="1" u="none" baseline="0">
              <a:solidFill>
                <a:srgbClr val="000000"/>
              </a:solidFill>
              <a:latin typeface="Verdana"/>
              <a:ea typeface="Verdana"/>
              <a:cs typeface="Verdana"/>
            </a:rPr>
            <a:t>Enter new categories that you think you might need </a:t>
          </a:r>
          <a:r>
            <a:rPr lang="en-US" cap="none" sz="1400" b="0" i="1" u="none" baseline="0">
              <a:solidFill>
                <a:srgbClr val="000000"/>
              </a:solidFill>
              <a:latin typeface="Verdana"/>
              <a:ea typeface="Verdana"/>
              <a:cs typeface="Verdana"/>
            </a:rPr>
            <a:t>- do you need to buy more equipment, hire a PA, go</a:t>
          </a:r>
          <a:r>
            <a:rPr lang="en-US" cap="none" sz="1400" b="0" i="1" u="none" baseline="0">
              <a:solidFill>
                <a:srgbClr val="000000"/>
              </a:solidFill>
              <a:latin typeface="Verdana"/>
              <a:ea typeface="Verdana"/>
              <a:cs typeface="Verdana"/>
            </a:rPr>
            <a:t> on a business trip</a:t>
          </a:r>
          <a:r>
            <a:rPr lang="en-US" cap="none" sz="1400" b="0" i="1" u="none" baseline="0">
              <a:solidFill>
                <a:srgbClr val="000000"/>
              </a:solidFill>
              <a:latin typeface="Verdana"/>
              <a:ea typeface="Verdana"/>
              <a:cs typeface="Verdana"/>
            </a:rPr>
            <a:t>, set up a web-site? You can change the existing categories if they don't apply and you can add new ones into the 'others' rows. </a:t>
          </a:r>
          <a:r>
            <a:rPr lang="en-US" cap="none" sz="1400" b="1" i="1" u="none" baseline="0">
              <a:solidFill>
                <a:srgbClr val="000000"/>
              </a:solidFill>
              <a:latin typeface="Verdana"/>
              <a:ea typeface="Verdana"/>
              <a:cs typeface="Verdana"/>
            </a:rPr>
            <a:t>Don't insert more rows into the sheet</a:t>
          </a:r>
          <a:r>
            <a:rPr lang="en-US" cap="none" sz="1400" b="0" i="1" u="none" baseline="0">
              <a:solidFill>
                <a:srgbClr val="000000"/>
              </a:solidFill>
              <a:latin typeface="Verdana"/>
              <a:ea typeface="Verdana"/>
              <a:cs typeface="Verdana"/>
            </a:rPr>
            <a:t>s - you may disrupt the totals and sub-totals.
</a:t>
          </a:r>
          <a:r>
            <a:rPr lang="en-US" cap="none" sz="1400" b="0" i="1" u="none" baseline="0">
              <a:solidFill>
                <a:srgbClr val="000000"/>
              </a:solidFill>
              <a:latin typeface="Verdana"/>
              <a:ea typeface="Verdana"/>
              <a:cs typeface="Verdana"/>
            </a:rPr>
            <a:t>
</a:t>
          </a:r>
          <a:r>
            <a:rPr lang="en-US" cap="none" sz="1400" b="0" i="1" u="none" baseline="0">
              <a:solidFill>
                <a:srgbClr val="000000"/>
              </a:solidFill>
              <a:latin typeface="Verdana"/>
              <a:ea typeface="Verdana"/>
              <a:cs typeface="Verdana"/>
            </a:rPr>
            <a:t>You may also want to customise the time periods (row 4 in each worksheet) from 'Month 1, Month 2' to Jan, Feb. Change row 4 and the rest of the sheet will change automatically.</a:t>
          </a:r>
        </a:p>
      </xdr:txBody>
    </xdr:sp>
    <xdr:clientData/>
  </xdr:twoCellAnchor>
  <xdr:twoCellAnchor>
    <xdr:from>
      <xdr:col>3</xdr:col>
      <xdr:colOff>361950</xdr:colOff>
      <xdr:row>43</xdr:row>
      <xdr:rowOff>38100</xdr:rowOff>
    </xdr:from>
    <xdr:to>
      <xdr:col>11</xdr:col>
      <xdr:colOff>238125</xdr:colOff>
      <xdr:row>58</xdr:row>
      <xdr:rowOff>9525</xdr:rowOff>
    </xdr:to>
    <xdr:sp>
      <xdr:nvSpPr>
        <xdr:cNvPr id="4" name="Text Box 1"/>
        <xdr:cNvSpPr txBox="1">
          <a:spLocks noChangeArrowheads="1"/>
        </xdr:cNvSpPr>
      </xdr:nvSpPr>
      <xdr:spPr>
        <a:xfrm>
          <a:off x="2552700" y="7000875"/>
          <a:ext cx="6581775" cy="24098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400" b="0" i="1" u="none" baseline="0">
              <a:solidFill>
                <a:srgbClr val="000000"/>
              </a:solidFill>
              <a:latin typeface="Verdana"/>
              <a:ea typeface="Verdana"/>
              <a:cs typeface="Verdana"/>
            </a:rPr>
            <a:t>3. Real Life - what actually happens
</a:t>
          </a:r>
          <a:r>
            <a:rPr lang="en-US" cap="none" sz="1400" b="0" i="1" u="none" baseline="0">
              <a:solidFill>
                <a:srgbClr val="000000"/>
              </a:solidFill>
              <a:latin typeface="Verdana"/>
              <a:ea typeface="Verdana"/>
              <a:cs typeface="Verdana"/>
            </a:rPr>
            <a:t>When each activity has started then enter the numbers!
</a:t>
          </a:r>
          <a:r>
            <a:rPr lang="en-US" cap="none" sz="1400" b="1" i="1" u="none" baseline="0">
              <a:solidFill>
                <a:srgbClr val="000000"/>
              </a:solidFill>
              <a:latin typeface="Verdana"/>
              <a:ea typeface="Verdana"/>
              <a:cs typeface="Verdana"/>
            </a:rPr>
            <a:t>Enter what your income actually is - </a:t>
          </a:r>
          <a:r>
            <a:rPr lang="en-US" cap="none" sz="1400" b="0" i="1" u="none" baseline="0">
              <a:solidFill>
                <a:srgbClr val="000000"/>
              </a:solidFill>
              <a:latin typeface="Verdana"/>
              <a:ea typeface="Verdana"/>
              <a:cs typeface="Verdana"/>
            </a:rPr>
            <a:t>the sheet will automatically sum them in row 18
</a:t>
          </a:r>
          <a:r>
            <a:rPr lang="en-US" cap="none" sz="1400" b="0" i="1" u="none" baseline="0">
              <a:solidFill>
                <a:srgbClr val="000000"/>
              </a:solidFill>
              <a:latin typeface="Verdana"/>
              <a:ea typeface="Verdana"/>
              <a:cs typeface="Verdana"/>
            </a:rPr>
            <a:t>
</a:t>
          </a:r>
          <a:r>
            <a:rPr lang="en-US" cap="none" sz="1400" b="1" i="1" u="none" baseline="0">
              <a:solidFill>
                <a:srgbClr val="000000"/>
              </a:solidFill>
              <a:latin typeface="Verdana"/>
              <a:ea typeface="Verdana"/>
              <a:cs typeface="Verdana"/>
            </a:rPr>
            <a:t>Then enter your actual expenses </a:t>
          </a:r>
          <a:r>
            <a:rPr lang="en-US" cap="none" sz="1400" b="0" i="1" u="none" baseline="0">
              <a:solidFill>
                <a:srgbClr val="000000"/>
              </a:solidFill>
              <a:latin typeface="Verdana"/>
              <a:ea typeface="Verdana"/>
              <a:cs typeface="Verdana"/>
            </a:rPr>
            <a:t>- enter them as positive numbers the spreadsheet automatically sunbtracts them from the income
</a:t>
          </a:r>
          <a:r>
            <a:rPr lang="en-US" cap="none" sz="1400" b="0" i="1" u="none" baseline="0">
              <a:solidFill>
                <a:srgbClr val="000000"/>
              </a:solidFill>
              <a:latin typeface="Verdana"/>
              <a:ea typeface="Verdana"/>
              <a:cs typeface="Verdana"/>
            </a:rPr>
            <a:t>
</a:t>
          </a:r>
          <a:r>
            <a:rPr lang="en-US" cap="none" sz="1400" b="1" i="1" u="none" baseline="0">
              <a:solidFill>
                <a:srgbClr val="000000"/>
              </a:solidFill>
              <a:latin typeface="Verdana"/>
              <a:ea typeface="Verdana"/>
              <a:cs typeface="Verdana"/>
            </a:rPr>
            <a:t>Look at the numbers </a:t>
          </a:r>
          <a:r>
            <a:rPr lang="en-US" cap="none" sz="1400" b="0" i="1" u="none" baseline="0">
              <a:solidFill>
                <a:srgbClr val="000000"/>
              </a:solidFill>
              <a:latin typeface="Verdana"/>
              <a:ea typeface="Verdana"/>
              <a:cs typeface="Verdana"/>
            </a:rPr>
            <a:t>- do you make more money than you spend? How different is real life from any estimates you made? Were there any expenses you just didn't anticipate? Did you save money on some things? </a:t>
          </a:r>
        </a:p>
      </xdr:txBody>
    </xdr:sp>
    <xdr:clientData/>
  </xdr:twoCellAnchor>
  <xdr:twoCellAnchor>
    <xdr:from>
      <xdr:col>3</xdr:col>
      <xdr:colOff>390525</xdr:colOff>
      <xdr:row>59</xdr:row>
      <xdr:rowOff>76200</xdr:rowOff>
    </xdr:from>
    <xdr:to>
      <xdr:col>11</xdr:col>
      <xdr:colOff>266700</xdr:colOff>
      <xdr:row>66</xdr:row>
      <xdr:rowOff>28575</xdr:rowOff>
    </xdr:to>
    <xdr:sp>
      <xdr:nvSpPr>
        <xdr:cNvPr id="5" name="Text Box 1"/>
        <xdr:cNvSpPr txBox="1">
          <a:spLocks noChangeArrowheads="1"/>
        </xdr:cNvSpPr>
      </xdr:nvSpPr>
      <xdr:spPr>
        <a:xfrm>
          <a:off x="2581275" y="9639300"/>
          <a:ext cx="6581775" cy="1095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400" b="0" i="1" u="none" baseline="0">
              <a:solidFill>
                <a:srgbClr val="000000"/>
              </a:solidFill>
              <a:latin typeface="Verdana"/>
              <a:ea typeface="Verdana"/>
              <a:cs typeface="Verdana"/>
            </a:rPr>
            <a:t>4. 'Variance' - What it means
</a:t>
          </a:r>
          <a:r>
            <a:rPr lang="en-US" cap="none" sz="1400" b="0" i="1" u="none" baseline="0">
              <a:solidFill>
                <a:srgbClr val="000000"/>
              </a:solidFill>
              <a:latin typeface="Verdana"/>
              <a:ea typeface="Verdana"/>
              <a:cs typeface="Verdana"/>
            </a:rPr>
            <a:t>The sheet called 'Variance' is just the difernce between the plan and real life. You can't edit this sheet, but it automatically tells you whether each item of income or expenditure was better or worse than you expected.  </a:t>
          </a:r>
        </a:p>
      </xdr:txBody>
    </xdr:sp>
    <xdr:clientData/>
  </xdr:twoCellAnchor>
  <xdr:twoCellAnchor>
    <xdr:from>
      <xdr:col>3</xdr:col>
      <xdr:colOff>428625</xdr:colOff>
      <xdr:row>67</xdr:row>
      <xdr:rowOff>95250</xdr:rowOff>
    </xdr:from>
    <xdr:to>
      <xdr:col>11</xdr:col>
      <xdr:colOff>304800</xdr:colOff>
      <xdr:row>83</xdr:row>
      <xdr:rowOff>76200</xdr:rowOff>
    </xdr:to>
    <xdr:sp>
      <xdr:nvSpPr>
        <xdr:cNvPr id="6" name="Text Box 1"/>
        <xdr:cNvSpPr txBox="1">
          <a:spLocks noChangeArrowheads="1"/>
        </xdr:cNvSpPr>
      </xdr:nvSpPr>
      <xdr:spPr>
        <a:xfrm>
          <a:off x="2619375" y="10963275"/>
          <a:ext cx="6581775" cy="25717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400" b="0" i="1" u="none" baseline="0">
              <a:solidFill>
                <a:srgbClr val="000000"/>
              </a:solidFill>
              <a:latin typeface="Verdana"/>
              <a:ea typeface="Verdana"/>
              <a:cs typeface="Verdana"/>
            </a:rPr>
            <a:t>5. Cell Comments to help you!
</a:t>
          </a:r>
          <a:r>
            <a:rPr lang="en-US" cap="none" sz="1400" b="0" i="1" u="none" baseline="0">
              <a:solidFill>
                <a:srgbClr val="000000"/>
              </a:solidFill>
              <a:latin typeface="Verdana"/>
              <a:ea typeface="Verdana"/>
              <a:cs typeface="Verdana"/>
            </a:rPr>
            <a:t>If you see a small red triangle in the top right corner of a cell there is a comment attached to it. Roll over with the cursor to see that comment. Or go to 'View: comments' in the menu to see them all. There are three types of comment:
</a:t>
          </a:r>
          <a:r>
            <a:rPr lang="en-US" cap="none" sz="1400" b="0" i="1" u="none" baseline="0">
              <a:solidFill>
                <a:srgbClr val="000000"/>
              </a:solidFill>
              <a:latin typeface="Verdana"/>
              <a:ea typeface="Verdana"/>
              <a:cs typeface="Verdana"/>
            </a:rPr>
            <a:t>
</a:t>
          </a:r>
          <a:r>
            <a:rPr lang="en-US" cap="none" sz="1400" b="1" i="1" u="none" baseline="0">
              <a:solidFill>
                <a:srgbClr val="000000"/>
              </a:solidFill>
              <a:latin typeface="Verdana"/>
              <a:ea typeface="Verdana"/>
              <a:cs typeface="Verdana"/>
            </a:rPr>
            <a:t>Features </a:t>
          </a:r>
          <a:r>
            <a:rPr lang="en-US" cap="none" sz="1400" b="0" i="1" u="none" baseline="0">
              <a:solidFill>
                <a:srgbClr val="000000"/>
              </a:solidFill>
              <a:latin typeface="Verdana"/>
              <a:ea typeface="Verdana"/>
              <a:cs typeface="Verdana"/>
            </a:rPr>
            <a:t>comments</a:t>
          </a:r>
          <a:r>
            <a:rPr lang="en-US" cap="none" sz="1400" b="1" i="1" u="none" baseline="0">
              <a:solidFill>
                <a:srgbClr val="000000"/>
              </a:solidFill>
              <a:latin typeface="Verdana"/>
              <a:ea typeface="Verdana"/>
              <a:cs typeface="Verdana"/>
            </a:rPr>
            <a:t> </a:t>
          </a:r>
          <a:r>
            <a:rPr lang="en-US" cap="none" sz="1400" b="0" i="1" u="none" baseline="0">
              <a:solidFill>
                <a:srgbClr val="000000"/>
              </a:solidFill>
              <a:latin typeface="Verdana"/>
              <a:ea typeface="Verdana"/>
              <a:cs typeface="Verdana"/>
            </a:rPr>
            <a:t>(in </a:t>
          </a:r>
          <a:r>
            <a:rPr lang="en-US" cap="none" sz="1400" b="1" i="1" u="none" baseline="0">
              <a:solidFill>
                <a:srgbClr val="99CC00"/>
              </a:solidFill>
              <a:latin typeface="Verdana"/>
              <a:ea typeface="Verdana"/>
              <a:cs typeface="Verdana"/>
            </a:rPr>
            <a:t>pale green</a:t>
          </a:r>
          <a:r>
            <a:rPr lang="en-US" cap="none" sz="1400" b="0" i="1" u="none" baseline="0">
              <a:solidFill>
                <a:srgbClr val="000000"/>
              </a:solidFill>
              <a:latin typeface="Verdana"/>
              <a:ea typeface="Verdana"/>
              <a:cs typeface="Verdana"/>
            </a:rPr>
            <a:t>)</a:t>
          </a:r>
          <a:r>
            <a:rPr lang="en-US" cap="none" sz="1400" b="1" i="1" u="none" baseline="0">
              <a:solidFill>
                <a:srgbClr val="000000"/>
              </a:solidFill>
              <a:latin typeface="Verdana"/>
              <a:ea typeface="Verdana"/>
              <a:cs typeface="Verdana"/>
            </a:rPr>
            <a:t>: </a:t>
          </a:r>
          <a:r>
            <a:rPr lang="en-US" cap="none" sz="1400" b="0" i="1" u="none" baseline="0">
              <a:solidFill>
                <a:srgbClr val="000000"/>
              </a:solidFill>
              <a:latin typeface="Verdana"/>
              <a:ea typeface="Verdana"/>
              <a:cs typeface="Verdana"/>
            </a:rPr>
            <a:t>explain the workings of the spreadsheet.
</a:t>
          </a:r>
          <a:r>
            <a:rPr lang="en-US" cap="none" sz="1400" b="1" i="1" u="none" baseline="0">
              <a:solidFill>
                <a:srgbClr val="000000"/>
              </a:solidFill>
              <a:latin typeface="Verdana"/>
              <a:ea typeface="Verdana"/>
              <a:cs typeface="Verdana"/>
            </a:rPr>
            <a:t> 
</a:t>
          </a:r>
          <a:r>
            <a:rPr lang="en-US" cap="none" sz="1400" b="1" i="1" u="none" baseline="0">
              <a:solidFill>
                <a:srgbClr val="000000"/>
              </a:solidFill>
              <a:latin typeface="Verdana"/>
              <a:ea typeface="Verdana"/>
              <a:cs typeface="Verdana"/>
            </a:rPr>
            <a:t>Definitions</a:t>
          </a:r>
          <a:r>
            <a:rPr lang="en-US" cap="none" sz="1400" b="0" i="1" u="none" baseline="0">
              <a:solidFill>
                <a:srgbClr val="000000"/>
              </a:solidFill>
              <a:latin typeface="Verdana"/>
              <a:ea typeface="Verdana"/>
              <a:cs typeface="Verdana"/>
            </a:rPr>
            <a:t> (in </a:t>
          </a:r>
          <a:r>
            <a:rPr lang="en-US" cap="none" sz="1400" b="1" i="1" u="none" baseline="0">
              <a:solidFill>
                <a:srgbClr val="969696"/>
              </a:solidFill>
              <a:latin typeface="Verdana"/>
              <a:ea typeface="Verdana"/>
              <a:cs typeface="Verdana"/>
            </a:rPr>
            <a:t>pink</a:t>
          </a:r>
          <a:r>
            <a:rPr lang="en-US" cap="none" sz="1400" b="0" i="1" u="none" baseline="0">
              <a:solidFill>
                <a:srgbClr val="000000"/>
              </a:solidFill>
              <a:latin typeface="Verdana"/>
              <a:ea typeface="Verdana"/>
              <a:cs typeface="Verdana"/>
            </a:rPr>
            <a:t>): explain various accounting terms such as the difference  between capital and revenue expenditure. 
</a:t>
          </a:r>
          <a:r>
            <a:rPr lang="en-US" cap="none" sz="1400" b="0" i="1" u="none" baseline="0">
              <a:solidFill>
                <a:srgbClr val="000000"/>
              </a:solidFill>
              <a:latin typeface="Verdana"/>
              <a:ea typeface="Verdana"/>
              <a:cs typeface="Verdana"/>
            </a:rPr>
            <a:t>
</a:t>
          </a:r>
          <a:r>
            <a:rPr lang="en-US" cap="none" sz="1400" b="1" i="1" u="none" baseline="0">
              <a:solidFill>
                <a:srgbClr val="000000"/>
              </a:solidFill>
              <a:latin typeface="Verdana"/>
              <a:ea typeface="Verdana"/>
              <a:cs typeface="Verdana"/>
            </a:rPr>
            <a:t>Other cell </a:t>
          </a:r>
          <a:r>
            <a:rPr lang="en-US" cap="none" sz="1400" b="0" i="1" u="none" baseline="0">
              <a:solidFill>
                <a:srgbClr val="000000"/>
              </a:solidFill>
              <a:latin typeface="Verdana"/>
              <a:ea typeface="Verdana"/>
              <a:cs typeface="Verdana"/>
            </a:rPr>
            <a:t>comments (in </a:t>
          </a:r>
          <a:r>
            <a:rPr lang="en-US" cap="none" sz="1400" b="1" i="1" u="none" baseline="0">
              <a:solidFill>
                <a:srgbClr val="FCF305"/>
              </a:solidFill>
              <a:latin typeface="Verdana"/>
              <a:ea typeface="Verdana"/>
              <a:cs typeface="Verdana"/>
            </a:rPr>
            <a:t>yellow</a:t>
          </a:r>
          <a:r>
            <a:rPr lang="en-US" cap="none" sz="1400" b="0" i="1" u="none" baseline="0">
              <a:solidFill>
                <a:srgbClr val="000000"/>
              </a:solidFill>
              <a:latin typeface="Verdana"/>
              <a:ea typeface="Verdana"/>
              <a:cs typeface="Verdana"/>
            </a:rPr>
            <a:t>): discuss what to put in a particular cell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47625</xdr:rowOff>
    </xdr:from>
    <xdr:to>
      <xdr:col>9</xdr:col>
      <xdr:colOff>495300</xdr:colOff>
      <xdr:row>2</xdr:row>
      <xdr:rowOff>47625</xdr:rowOff>
    </xdr:to>
    <xdr:sp>
      <xdr:nvSpPr>
        <xdr:cNvPr id="1" name="Text Box 1"/>
        <xdr:cNvSpPr txBox="1">
          <a:spLocks noChangeArrowheads="1"/>
        </xdr:cNvSpPr>
      </xdr:nvSpPr>
      <xdr:spPr>
        <a:xfrm>
          <a:off x="3028950" y="47625"/>
          <a:ext cx="46863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1" u="none" baseline="0">
              <a:solidFill>
                <a:srgbClr val="000000"/>
              </a:solidFill>
              <a:latin typeface="Verdana"/>
              <a:ea typeface="Verdana"/>
              <a:cs typeface="Verdana"/>
            </a:rPr>
            <a:t>Outline Budget Plan for Operational Managers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47625</xdr:rowOff>
    </xdr:from>
    <xdr:to>
      <xdr:col>9</xdr:col>
      <xdr:colOff>495300</xdr:colOff>
      <xdr:row>2</xdr:row>
      <xdr:rowOff>47625</xdr:rowOff>
    </xdr:to>
    <xdr:sp>
      <xdr:nvSpPr>
        <xdr:cNvPr id="1" name="Text Box 1"/>
        <xdr:cNvSpPr txBox="1">
          <a:spLocks noChangeArrowheads="1"/>
        </xdr:cNvSpPr>
      </xdr:nvSpPr>
      <xdr:spPr>
        <a:xfrm>
          <a:off x="3028950" y="47625"/>
          <a:ext cx="46863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1" u="none" baseline="0">
              <a:solidFill>
                <a:srgbClr val="000000"/>
              </a:solidFill>
              <a:latin typeface="Verdana"/>
              <a:ea typeface="Verdana"/>
              <a:cs typeface="Verdana"/>
            </a:rPr>
            <a:t>Outline Budget Actuals for Facilities Managers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47625</xdr:rowOff>
    </xdr:from>
    <xdr:to>
      <xdr:col>9</xdr:col>
      <xdr:colOff>495300</xdr:colOff>
      <xdr:row>2</xdr:row>
      <xdr:rowOff>47625</xdr:rowOff>
    </xdr:to>
    <xdr:sp>
      <xdr:nvSpPr>
        <xdr:cNvPr id="1" name="Text Box 1"/>
        <xdr:cNvSpPr txBox="1">
          <a:spLocks noChangeArrowheads="1"/>
        </xdr:cNvSpPr>
      </xdr:nvSpPr>
      <xdr:spPr>
        <a:xfrm>
          <a:off x="3028950" y="47625"/>
          <a:ext cx="468630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1" u="none" baseline="0">
              <a:solidFill>
                <a:srgbClr val="000000"/>
              </a:solidFill>
              <a:latin typeface="Verdana"/>
              <a:ea typeface="Verdana"/>
              <a:cs typeface="Verdana"/>
            </a:rPr>
            <a:t>Outline Budget Variance for Facilities Managers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kitech.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kkitech.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kkitech.com"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kkitech.com"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N60"/>
  <sheetViews>
    <sheetView tabSelected="1" workbookViewId="0" topLeftCell="A13">
      <selection activeCell="B67" sqref="B67"/>
    </sheetView>
  </sheetViews>
  <sheetFormatPr defaultColWidth="11.00390625" defaultRowHeight="12.75"/>
  <cols>
    <col min="2" max="2" width="6.75390625" style="0" customWidth="1"/>
  </cols>
  <sheetData>
    <row r="1" spans="1:14" ht="12.75">
      <c r="A1" s="26"/>
      <c r="B1" s="26"/>
      <c r="C1" s="26"/>
      <c r="D1" s="26"/>
      <c r="E1" s="26"/>
      <c r="F1" s="26"/>
      <c r="G1" s="26"/>
      <c r="H1" s="26"/>
      <c r="I1" s="26"/>
      <c r="J1" s="26"/>
      <c r="K1" s="26"/>
      <c r="L1" s="26"/>
      <c r="M1" s="26"/>
      <c r="N1" s="26"/>
    </row>
    <row r="2" spans="1:14" ht="12.75">
      <c r="A2" s="26"/>
      <c r="B2" s="26"/>
      <c r="C2" s="26"/>
      <c r="D2" s="26"/>
      <c r="E2" s="26"/>
      <c r="F2" s="26"/>
      <c r="G2" s="26"/>
      <c r="H2" s="26"/>
      <c r="I2" s="26"/>
      <c r="J2" s="26"/>
      <c r="K2" s="26"/>
      <c r="L2" s="26"/>
      <c r="M2" s="26"/>
      <c r="N2" s="26"/>
    </row>
    <row r="3" spans="1:14" ht="12.75">
      <c r="A3" s="26"/>
      <c r="B3" s="26"/>
      <c r="C3" s="26"/>
      <c r="D3" s="26"/>
      <c r="E3" s="26"/>
      <c r="F3" s="26"/>
      <c r="G3" s="26"/>
      <c r="H3" s="26"/>
      <c r="I3" s="26"/>
      <c r="J3" s="26"/>
      <c r="K3" s="26"/>
      <c r="L3" s="26"/>
      <c r="M3" s="26"/>
      <c r="N3" s="26"/>
    </row>
    <row r="4" spans="1:14" s="13" customFormat="1" ht="12.75">
      <c r="A4" s="27" t="s">
        <v>0</v>
      </c>
      <c r="B4" s="27"/>
      <c r="C4" s="27" t="s">
        <v>1</v>
      </c>
      <c r="D4" s="27" t="s">
        <v>2</v>
      </c>
      <c r="E4" s="27" t="s">
        <v>3</v>
      </c>
      <c r="F4" s="27" t="s">
        <v>4</v>
      </c>
      <c r="G4" s="27" t="s">
        <v>5</v>
      </c>
      <c r="H4" s="27" t="s">
        <v>6</v>
      </c>
      <c r="I4" s="27" t="s">
        <v>7</v>
      </c>
      <c r="J4" s="27" t="s">
        <v>8</v>
      </c>
      <c r="K4" s="27" t="s">
        <v>9</v>
      </c>
      <c r="L4" s="27" t="s">
        <v>10</v>
      </c>
      <c r="M4" s="27" t="s">
        <v>11</v>
      </c>
      <c r="N4" s="27" t="s">
        <v>12</v>
      </c>
    </row>
    <row r="5" spans="1:14" ht="12.75">
      <c r="A5" s="28" t="s">
        <v>51</v>
      </c>
      <c r="B5" s="26"/>
      <c r="C5" s="26"/>
      <c r="D5" s="26"/>
      <c r="E5" s="26"/>
      <c r="F5" s="26"/>
      <c r="G5" s="26"/>
      <c r="H5" s="26"/>
      <c r="I5" s="26"/>
      <c r="J5" s="26"/>
      <c r="K5" s="26"/>
      <c r="L5" s="26"/>
      <c r="M5" s="26"/>
      <c r="N5" s="26"/>
    </row>
    <row r="6" spans="1:14" ht="12.75">
      <c r="A6" s="26" t="s">
        <v>13</v>
      </c>
      <c r="B6" s="26"/>
      <c r="C6" s="29">
        <v>50000</v>
      </c>
      <c r="D6" s="29"/>
      <c r="E6" s="29"/>
      <c r="F6" s="29"/>
      <c r="G6" s="29"/>
      <c r="H6" s="29"/>
      <c r="I6" s="29"/>
      <c r="J6" s="29"/>
      <c r="K6" s="29"/>
      <c r="L6" s="29"/>
      <c r="M6" s="29"/>
      <c r="N6" s="29"/>
    </row>
    <row r="7" spans="1:14" ht="12.75">
      <c r="A7" s="26" t="s">
        <v>14</v>
      </c>
      <c r="B7" s="26"/>
      <c r="C7" s="29"/>
      <c r="D7" s="29"/>
      <c r="E7" s="29"/>
      <c r="F7" s="29"/>
      <c r="G7" s="29"/>
      <c r="H7" s="29"/>
      <c r="I7" s="29"/>
      <c r="J7" s="29"/>
      <c r="K7" s="29"/>
      <c r="L7" s="29"/>
      <c r="M7" s="29"/>
      <c r="N7" s="29"/>
    </row>
    <row r="8" spans="1:14" s="5" customFormat="1" ht="12.75">
      <c r="A8" s="30" t="s">
        <v>15</v>
      </c>
      <c r="B8" s="31"/>
      <c r="C8" s="46">
        <f>C6+C7</f>
        <v>50000</v>
      </c>
      <c r="D8" s="46">
        <f aca="true" t="shared" si="0" ref="D8:N8">D6+D7</f>
        <v>0</v>
      </c>
      <c r="E8" s="46">
        <f t="shared" si="0"/>
        <v>0</v>
      </c>
      <c r="F8" s="46">
        <f t="shared" si="0"/>
        <v>0</v>
      </c>
      <c r="G8" s="46">
        <f t="shared" si="0"/>
        <v>0</v>
      </c>
      <c r="H8" s="46">
        <f t="shared" si="0"/>
        <v>0</v>
      </c>
      <c r="I8" s="46">
        <f t="shared" si="0"/>
        <v>0</v>
      </c>
      <c r="J8" s="46">
        <f t="shared" si="0"/>
        <v>0</v>
      </c>
      <c r="K8" s="46">
        <f t="shared" si="0"/>
        <v>0</v>
      </c>
      <c r="L8" s="46">
        <f t="shared" si="0"/>
        <v>0</v>
      </c>
      <c r="M8" s="46">
        <f t="shared" si="0"/>
        <v>0</v>
      </c>
      <c r="N8" s="47">
        <f t="shared" si="0"/>
        <v>0</v>
      </c>
    </row>
    <row r="9" spans="1:14" ht="12.75">
      <c r="A9" s="26"/>
      <c r="B9" s="26"/>
      <c r="C9" s="29"/>
      <c r="D9" s="29"/>
      <c r="E9" s="29"/>
      <c r="F9" s="29"/>
      <c r="G9" s="29"/>
      <c r="H9" s="29"/>
      <c r="I9" s="29"/>
      <c r="J9" s="29"/>
      <c r="K9" s="29"/>
      <c r="L9" s="29"/>
      <c r="M9" s="29"/>
      <c r="N9" s="29"/>
    </row>
    <row r="10" spans="1:14" ht="12.75">
      <c r="A10" s="26"/>
      <c r="B10" s="26"/>
      <c r="C10" s="29"/>
      <c r="D10" s="29"/>
      <c r="E10" s="29"/>
      <c r="F10" s="29"/>
      <c r="G10" s="29"/>
      <c r="H10" s="29"/>
      <c r="I10" s="29"/>
      <c r="J10" s="29"/>
      <c r="K10" s="29"/>
      <c r="L10" s="29"/>
      <c r="M10" s="29"/>
      <c r="N10" s="29"/>
    </row>
    <row r="11" spans="1:14" ht="12.75">
      <c r="A11" s="28" t="s">
        <v>16</v>
      </c>
      <c r="B11" s="26"/>
      <c r="C11" s="29"/>
      <c r="D11" s="29"/>
      <c r="E11" s="29"/>
      <c r="F11" s="29"/>
      <c r="G11" s="29"/>
      <c r="H11" s="29"/>
      <c r="I11" s="29"/>
      <c r="J11" s="29"/>
      <c r="K11" s="29"/>
      <c r="L11" s="29"/>
      <c r="M11" s="29"/>
      <c r="N11" s="29"/>
    </row>
    <row r="12" spans="1:14" ht="12.75">
      <c r="A12" s="26" t="s">
        <v>17</v>
      </c>
      <c r="B12" s="26"/>
      <c r="C12" s="29"/>
      <c r="D12" s="29"/>
      <c r="E12" s="29"/>
      <c r="F12" s="29"/>
      <c r="G12" s="29"/>
      <c r="H12" s="29"/>
      <c r="I12" s="29"/>
      <c r="J12" s="29"/>
      <c r="K12" s="29"/>
      <c r="L12" s="29"/>
      <c r="M12" s="29"/>
      <c r="N12" s="29"/>
    </row>
    <row r="13" spans="1:14" ht="12.75">
      <c r="A13" s="26" t="s">
        <v>18</v>
      </c>
      <c r="B13" s="26"/>
      <c r="C13" s="29"/>
      <c r="D13" s="29"/>
      <c r="E13" s="29"/>
      <c r="F13" s="29"/>
      <c r="G13" s="29"/>
      <c r="H13" s="29"/>
      <c r="I13" s="29"/>
      <c r="J13" s="29"/>
      <c r="K13" s="29"/>
      <c r="L13" s="29"/>
      <c r="M13" s="29"/>
      <c r="N13" s="29"/>
    </row>
    <row r="14" spans="1:14" ht="12.75">
      <c r="A14" s="26" t="s">
        <v>19</v>
      </c>
      <c r="B14" s="26"/>
      <c r="C14" s="29"/>
      <c r="D14" s="29"/>
      <c r="E14" s="29"/>
      <c r="F14" s="29"/>
      <c r="G14" s="29"/>
      <c r="H14" s="29"/>
      <c r="I14" s="29"/>
      <c r="J14" s="29"/>
      <c r="K14" s="29"/>
      <c r="L14" s="29"/>
      <c r="M14" s="29"/>
      <c r="N14" s="29"/>
    </row>
    <row r="15" spans="1:14" ht="12.75">
      <c r="A15" s="26" t="s">
        <v>20</v>
      </c>
      <c r="B15" s="26"/>
      <c r="C15" s="29"/>
      <c r="D15" s="29"/>
      <c r="E15" s="29"/>
      <c r="F15" s="29"/>
      <c r="G15" s="29"/>
      <c r="H15" s="29"/>
      <c r="I15" s="29"/>
      <c r="J15" s="29"/>
      <c r="K15" s="29"/>
      <c r="L15" s="29"/>
      <c r="M15" s="29"/>
      <c r="N15" s="29"/>
    </row>
    <row r="16" spans="1:14" ht="12.75">
      <c r="A16" s="26" t="s">
        <v>14</v>
      </c>
      <c r="B16" s="26"/>
      <c r="C16" s="29"/>
      <c r="D16" s="29"/>
      <c r="E16" s="29"/>
      <c r="F16" s="29"/>
      <c r="G16" s="29"/>
      <c r="H16" s="29"/>
      <c r="I16" s="29"/>
      <c r="J16" s="29"/>
      <c r="K16" s="29"/>
      <c r="L16" s="29"/>
      <c r="M16" s="29"/>
      <c r="N16" s="29"/>
    </row>
    <row r="17" spans="1:14" s="5" customFormat="1" ht="12.75">
      <c r="A17" s="30" t="s">
        <v>15</v>
      </c>
      <c r="B17" s="32"/>
      <c r="C17" s="48">
        <f>C12+C13+C14+C15+C16</f>
        <v>0</v>
      </c>
      <c r="D17" s="46">
        <f aca="true" t="shared" si="1" ref="D17:N17">D12+D13+D14+D15+D16</f>
        <v>0</v>
      </c>
      <c r="E17" s="46">
        <f t="shared" si="1"/>
        <v>0</v>
      </c>
      <c r="F17" s="46">
        <f t="shared" si="1"/>
        <v>0</v>
      </c>
      <c r="G17" s="46">
        <f t="shared" si="1"/>
        <v>0</v>
      </c>
      <c r="H17" s="46">
        <f t="shared" si="1"/>
        <v>0</v>
      </c>
      <c r="I17" s="46">
        <f t="shared" si="1"/>
        <v>0</v>
      </c>
      <c r="J17" s="46">
        <f t="shared" si="1"/>
        <v>0</v>
      </c>
      <c r="K17" s="46">
        <f t="shared" si="1"/>
        <v>0</v>
      </c>
      <c r="L17" s="46">
        <f t="shared" si="1"/>
        <v>0</v>
      </c>
      <c r="M17" s="46">
        <f t="shared" si="1"/>
        <v>0</v>
      </c>
      <c r="N17" s="47">
        <f t="shared" si="1"/>
        <v>0</v>
      </c>
    </row>
    <row r="18" spans="1:14" ht="12.75">
      <c r="A18" s="26"/>
      <c r="B18" s="26"/>
      <c r="C18" s="26"/>
      <c r="D18" s="26"/>
      <c r="E18" s="26"/>
      <c r="F18" s="26"/>
      <c r="G18" s="26"/>
      <c r="H18" s="26"/>
      <c r="I18" s="26"/>
      <c r="J18" s="26"/>
      <c r="K18" s="26"/>
      <c r="L18" s="26"/>
      <c r="M18" s="26"/>
      <c r="N18" s="26"/>
    </row>
    <row r="19" spans="1:14" s="13" customFormat="1" ht="12.75">
      <c r="A19" s="27" t="s">
        <v>0</v>
      </c>
      <c r="B19" s="27"/>
      <c r="C19" s="27" t="str">
        <f>C4</f>
        <v>Period 1</v>
      </c>
      <c r="D19" s="27" t="str">
        <f aca="true" t="shared" si="2" ref="D19:N19">D4</f>
        <v>Period 2</v>
      </c>
      <c r="E19" s="27" t="str">
        <f t="shared" si="2"/>
        <v>Period 3</v>
      </c>
      <c r="F19" s="27" t="str">
        <f t="shared" si="2"/>
        <v>Period 4</v>
      </c>
      <c r="G19" s="27" t="str">
        <f t="shared" si="2"/>
        <v>Period 5</v>
      </c>
      <c r="H19" s="27" t="str">
        <f t="shared" si="2"/>
        <v>Period 6</v>
      </c>
      <c r="I19" s="27" t="str">
        <f t="shared" si="2"/>
        <v>Period 7</v>
      </c>
      <c r="J19" s="27" t="str">
        <f t="shared" si="2"/>
        <v>Period 8</v>
      </c>
      <c r="K19" s="27" t="str">
        <f t="shared" si="2"/>
        <v>Period 9</v>
      </c>
      <c r="L19" s="27" t="str">
        <f t="shared" si="2"/>
        <v>Period 10</v>
      </c>
      <c r="M19" s="27" t="str">
        <f t="shared" si="2"/>
        <v>Period 11</v>
      </c>
      <c r="N19" s="27" t="str">
        <f t="shared" si="2"/>
        <v>Period 12</v>
      </c>
    </row>
    <row r="20" spans="1:14" ht="12.75">
      <c r="A20" s="28" t="s">
        <v>21</v>
      </c>
      <c r="B20" s="26"/>
      <c r="C20" s="26"/>
      <c r="D20" s="26"/>
      <c r="E20" s="26"/>
      <c r="F20" s="26"/>
      <c r="G20" s="26"/>
      <c r="H20" s="26"/>
      <c r="I20" s="26"/>
      <c r="J20" s="26"/>
      <c r="K20" s="26"/>
      <c r="L20" s="26"/>
      <c r="M20" s="26"/>
      <c r="N20" s="26"/>
    </row>
    <row r="21" spans="1:14" ht="12.75">
      <c r="A21" s="28" t="s">
        <v>22</v>
      </c>
      <c r="B21" s="26"/>
      <c r="C21" s="26"/>
      <c r="D21" s="26"/>
      <c r="E21" s="26"/>
      <c r="F21" s="26"/>
      <c r="G21" s="26"/>
      <c r="H21" s="26"/>
      <c r="I21" s="26"/>
      <c r="J21" s="26"/>
      <c r="K21" s="26"/>
      <c r="L21" s="26"/>
      <c r="M21" s="26"/>
      <c r="N21" s="26"/>
    </row>
    <row r="22" spans="1:14" ht="12.75">
      <c r="A22" s="26" t="s">
        <v>24</v>
      </c>
      <c r="B22" s="26"/>
      <c r="C22" s="29">
        <v>5000</v>
      </c>
      <c r="D22" s="29"/>
      <c r="E22" s="29"/>
      <c r="F22" s="29"/>
      <c r="G22" s="29"/>
      <c r="H22" s="29"/>
      <c r="I22" s="29"/>
      <c r="J22" s="29"/>
      <c r="K22" s="29"/>
      <c r="L22" s="29"/>
      <c r="M22" s="29"/>
      <c r="N22" s="29"/>
    </row>
    <row r="23" spans="1:14" ht="12.75">
      <c r="A23" s="26" t="s">
        <v>25</v>
      </c>
      <c r="B23" s="26"/>
      <c r="C23" s="29">
        <v>2000</v>
      </c>
      <c r="D23" s="29"/>
      <c r="E23" s="29"/>
      <c r="F23" s="29"/>
      <c r="G23" s="29"/>
      <c r="H23" s="29"/>
      <c r="I23" s="29"/>
      <c r="J23" s="29"/>
      <c r="K23" s="29"/>
      <c r="L23" s="29"/>
      <c r="M23" s="29"/>
      <c r="N23" s="29"/>
    </row>
    <row r="24" spans="1:14" ht="12.75">
      <c r="A24" s="26" t="s">
        <v>43</v>
      </c>
      <c r="B24" s="26"/>
      <c r="C24" s="29">
        <v>2000</v>
      </c>
      <c r="D24" s="29"/>
      <c r="E24" s="29"/>
      <c r="F24" s="29"/>
      <c r="G24" s="29"/>
      <c r="H24" s="29"/>
      <c r="I24" s="29"/>
      <c r="J24" s="29"/>
      <c r="K24" s="29"/>
      <c r="L24" s="29"/>
      <c r="M24" s="29"/>
      <c r="N24" s="29"/>
    </row>
    <row r="25" spans="1:14" ht="12.75">
      <c r="A25" s="26" t="s">
        <v>44</v>
      </c>
      <c r="B25" s="26"/>
      <c r="C25" s="29">
        <v>500</v>
      </c>
      <c r="D25" s="29"/>
      <c r="E25" s="29"/>
      <c r="F25" s="29"/>
      <c r="G25" s="29"/>
      <c r="H25" s="29"/>
      <c r="I25" s="29"/>
      <c r="J25" s="29"/>
      <c r="K25" s="29"/>
      <c r="L25" s="29"/>
      <c r="M25" s="29"/>
      <c r="N25" s="29"/>
    </row>
    <row r="26" spans="1:14" ht="12.75">
      <c r="A26" s="26" t="s">
        <v>26</v>
      </c>
      <c r="B26" s="26"/>
      <c r="C26" s="29">
        <v>2500</v>
      </c>
      <c r="D26" s="29"/>
      <c r="E26" s="29"/>
      <c r="F26" s="29"/>
      <c r="G26" s="29"/>
      <c r="H26" s="29"/>
      <c r="I26" s="29"/>
      <c r="J26" s="29"/>
      <c r="K26" s="29"/>
      <c r="L26" s="29"/>
      <c r="M26" s="29"/>
      <c r="N26" s="29"/>
    </row>
    <row r="27" spans="1:14" ht="12.75">
      <c r="A27" s="26" t="s">
        <v>27</v>
      </c>
      <c r="B27" s="26"/>
      <c r="C27" s="29">
        <v>4000</v>
      </c>
      <c r="D27" s="29"/>
      <c r="E27" s="29"/>
      <c r="F27" s="29"/>
      <c r="G27" s="29"/>
      <c r="H27" s="29"/>
      <c r="I27" s="29"/>
      <c r="J27" s="29"/>
      <c r="K27" s="29"/>
      <c r="L27" s="29"/>
      <c r="M27" s="29"/>
      <c r="N27" s="29"/>
    </row>
    <row r="28" spans="1:14" ht="12.75">
      <c r="A28" s="26" t="s">
        <v>28</v>
      </c>
      <c r="B28" s="26"/>
      <c r="C28" s="29">
        <v>31000</v>
      </c>
      <c r="D28" s="29"/>
      <c r="E28" s="29"/>
      <c r="F28" s="29"/>
      <c r="G28" s="29"/>
      <c r="H28" s="29"/>
      <c r="I28" s="29"/>
      <c r="J28" s="29"/>
      <c r="K28" s="29"/>
      <c r="L28" s="29"/>
      <c r="M28" s="29"/>
      <c r="N28" s="29"/>
    </row>
    <row r="29" spans="1:14" ht="12.75">
      <c r="A29" s="26" t="s">
        <v>29</v>
      </c>
      <c r="B29" s="26"/>
      <c r="C29" s="29">
        <v>5000</v>
      </c>
      <c r="D29" s="29"/>
      <c r="E29" s="29"/>
      <c r="F29" s="29"/>
      <c r="G29" s="29"/>
      <c r="H29" s="29"/>
      <c r="I29" s="29"/>
      <c r="J29" s="29"/>
      <c r="K29" s="29"/>
      <c r="L29" s="29"/>
      <c r="M29" s="29"/>
      <c r="N29" s="29"/>
    </row>
    <row r="30" spans="1:14" ht="12.75">
      <c r="A30" s="26" t="s">
        <v>30</v>
      </c>
      <c r="B30" s="26"/>
      <c r="C30" s="29">
        <v>400</v>
      </c>
      <c r="D30" s="29"/>
      <c r="E30" s="29"/>
      <c r="F30" s="29"/>
      <c r="G30" s="29"/>
      <c r="H30" s="29"/>
      <c r="I30" s="29"/>
      <c r="J30" s="29"/>
      <c r="K30" s="29"/>
      <c r="L30" s="29"/>
      <c r="M30" s="29"/>
      <c r="N30" s="29"/>
    </row>
    <row r="31" spans="1:14" ht="12.75">
      <c r="A31" s="26" t="s">
        <v>31</v>
      </c>
      <c r="B31" s="26"/>
      <c r="C31" s="29">
        <v>10000</v>
      </c>
      <c r="D31" s="29"/>
      <c r="E31" s="29"/>
      <c r="F31" s="29"/>
      <c r="G31" s="29"/>
      <c r="H31" s="29"/>
      <c r="I31" s="29"/>
      <c r="J31" s="29"/>
      <c r="K31" s="29"/>
      <c r="L31" s="29"/>
      <c r="M31" s="29"/>
      <c r="N31" s="29"/>
    </row>
    <row r="32" spans="1:14" s="5" customFormat="1" ht="12.75">
      <c r="A32" s="30" t="s">
        <v>15</v>
      </c>
      <c r="B32" s="32"/>
      <c r="C32" s="48">
        <f aca="true" t="shared" si="3" ref="C32:N32">C22+C23+C24+C25+C26+C27+C28+C29+C30+C31</f>
        <v>62400</v>
      </c>
      <c r="D32" s="46">
        <f t="shared" si="3"/>
        <v>0</v>
      </c>
      <c r="E32" s="46">
        <f t="shared" si="3"/>
        <v>0</v>
      </c>
      <c r="F32" s="46">
        <f t="shared" si="3"/>
        <v>0</v>
      </c>
      <c r="G32" s="46">
        <f t="shared" si="3"/>
        <v>0</v>
      </c>
      <c r="H32" s="46">
        <f t="shared" si="3"/>
        <v>0</v>
      </c>
      <c r="I32" s="46">
        <f t="shared" si="3"/>
        <v>0</v>
      </c>
      <c r="J32" s="46">
        <f t="shared" si="3"/>
        <v>0</v>
      </c>
      <c r="K32" s="46">
        <f t="shared" si="3"/>
        <v>0</v>
      </c>
      <c r="L32" s="46">
        <f t="shared" si="3"/>
        <v>0</v>
      </c>
      <c r="M32" s="46">
        <f t="shared" si="3"/>
        <v>0</v>
      </c>
      <c r="N32" s="47">
        <f t="shared" si="3"/>
        <v>0</v>
      </c>
    </row>
    <row r="33" spans="1:14" ht="12.75">
      <c r="A33" s="26"/>
      <c r="B33" s="26"/>
      <c r="C33" s="26"/>
      <c r="D33" s="26"/>
      <c r="E33" s="26"/>
      <c r="F33" s="26"/>
      <c r="G33" s="26"/>
      <c r="H33" s="26"/>
      <c r="I33" s="26"/>
      <c r="J33" s="26"/>
      <c r="K33" s="26"/>
      <c r="L33" s="26"/>
      <c r="M33" s="26"/>
      <c r="N33" s="26"/>
    </row>
    <row r="34" spans="1:14" s="13" customFormat="1" ht="12.75">
      <c r="A34" s="27" t="s">
        <v>0</v>
      </c>
      <c r="B34" s="27"/>
      <c r="C34" s="27" t="str">
        <f>C4</f>
        <v>Period 1</v>
      </c>
      <c r="D34" s="27" t="str">
        <f aca="true" t="shared" si="4" ref="D34:N34">D4</f>
        <v>Period 2</v>
      </c>
      <c r="E34" s="27" t="str">
        <f t="shared" si="4"/>
        <v>Period 3</v>
      </c>
      <c r="F34" s="27" t="str">
        <f t="shared" si="4"/>
        <v>Period 4</v>
      </c>
      <c r="G34" s="27" t="str">
        <f t="shared" si="4"/>
        <v>Period 5</v>
      </c>
      <c r="H34" s="27" t="str">
        <f t="shared" si="4"/>
        <v>Period 6</v>
      </c>
      <c r="I34" s="27" t="str">
        <f t="shared" si="4"/>
        <v>Period 7</v>
      </c>
      <c r="J34" s="27" t="str">
        <f t="shared" si="4"/>
        <v>Period 8</v>
      </c>
      <c r="K34" s="27" t="str">
        <f t="shared" si="4"/>
        <v>Period 9</v>
      </c>
      <c r="L34" s="27" t="str">
        <f t="shared" si="4"/>
        <v>Period 10</v>
      </c>
      <c r="M34" s="27" t="str">
        <f t="shared" si="4"/>
        <v>Period 11</v>
      </c>
      <c r="N34" s="27" t="str">
        <f t="shared" si="4"/>
        <v>Period 12</v>
      </c>
    </row>
    <row r="35" spans="1:14" ht="12.75">
      <c r="A35" s="28" t="s">
        <v>21</v>
      </c>
      <c r="B35" s="26"/>
      <c r="C35" s="26"/>
      <c r="D35" s="26"/>
      <c r="E35" s="26"/>
      <c r="F35" s="26"/>
      <c r="G35" s="26"/>
      <c r="H35" s="26"/>
      <c r="I35" s="26"/>
      <c r="J35" s="26"/>
      <c r="K35" s="26"/>
      <c r="L35" s="26"/>
      <c r="M35" s="26"/>
      <c r="N35" s="26"/>
    </row>
    <row r="36" spans="1:14" ht="12.75">
      <c r="A36" s="28" t="s">
        <v>23</v>
      </c>
      <c r="B36" s="26"/>
      <c r="C36" s="26"/>
      <c r="D36" s="26"/>
      <c r="E36" s="26"/>
      <c r="F36" s="26"/>
      <c r="G36" s="26"/>
      <c r="H36" s="26"/>
      <c r="I36" s="26"/>
      <c r="J36" s="26"/>
      <c r="K36" s="26"/>
      <c r="L36" s="26"/>
      <c r="M36" s="26"/>
      <c r="N36" s="26"/>
    </row>
    <row r="37" spans="1:14" ht="12.75">
      <c r="A37" s="26" t="s">
        <v>32</v>
      </c>
      <c r="B37" s="26"/>
      <c r="C37" s="29"/>
      <c r="D37" s="29"/>
      <c r="E37" s="29"/>
      <c r="F37" s="29"/>
      <c r="G37" s="29"/>
      <c r="H37" s="29"/>
      <c r="I37" s="29"/>
      <c r="J37" s="29"/>
      <c r="K37" s="29"/>
      <c r="L37" s="29"/>
      <c r="M37" s="29"/>
      <c r="N37" s="29"/>
    </row>
    <row r="38" spans="1:14" ht="12.75">
      <c r="A38" s="26" t="s">
        <v>33</v>
      </c>
      <c r="B38" s="26"/>
      <c r="C38" s="29"/>
      <c r="D38" s="29"/>
      <c r="E38" s="29"/>
      <c r="F38" s="29"/>
      <c r="G38" s="29"/>
      <c r="H38" s="29"/>
      <c r="I38" s="29"/>
      <c r="J38" s="29"/>
      <c r="K38" s="29"/>
      <c r="L38" s="29"/>
      <c r="M38" s="29"/>
      <c r="N38" s="29"/>
    </row>
    <row r="39" spans="1:14" ht="12.75">
      <c r="A39" s="26" t="s">
        <v>39</v>
      </c>
      <c r="B39" s="26"/>
      <c r="C39" s="29"/>
      <c r="D39" s="29"/>
      <c r="E39" s="29"/>
      <c r="F39" s="29"/>
      <c r="G39" s="29"/>
      <c r="H39" s="29"/>
      <c r="I39" s="29"/>
      <c r="J39" s="29"/>
      <c r="K39" s="29"/>
      <c r="L39" s="29"/>
      <c r="M39" s="29"/>
      <c r="N39" s="29"/>
    </row>
    <row r="40" spans="1:14" ht="12.75">
      <c r="A40" s="26" t="s">
        <v>38</v>
      </c>
      <c r="B40" s="26"/>
      <c r="C40" s="26">
        <v>25000</v>
      </c>
      <c r="D40" s="26">
        <v>25000</v>
      </c>
      <c r="E40" s="26">
        <v>25000</v>
      </c>
      <c r="F40" s="26">
        <v>25000</v>
      </c>
      <c r="G40" s="26">
        <v>25000</v>
      </c>
      <c r="H40" s="26">
        <v>25000</v>
      </c>
      <c r="I40" s="29"/>
      <c r="J40" s="29"/>
      <c r="K40" s="29"/>
      <c r="L40" s="29"/>
      <c r="M40" s="29"/>
      <c r="N40" s="29"/>
    </row>
    <row r="41" spans="1:14" ht="12.75">
      <c r="A41" s="26" t="s">
        <v>34</v>
      </c>
      <c r="B41" s="26"/>
      <c r="C41" s="26">
        <v>100000</v>
      </c>
      <c r="D41" s="26">
        <v>100000</v>
      </c>
      <c r="E41" s="26">
        <v>100000</v>
      </c>
      <c r="F41" s="26">
        <v>100000</v>
      </c>
      <c r="G41" s="26">
        <v>100000</v>
      </c>
      <c r="H41" s="26">
        <v>100000</v>
      </c>
      <c r="I41" s="29"/>
      <c r="J41" s="29"/>
      <c r="K41" s="29"/>
      <c r="L41" s="29"/>
      <c r="M41" s="29"/>
      <c r="N41" s="29"/>
    </row>
    <row r="42" spans="1:14" ht="12.75">
      <c r="A42" s="26" t="s">
        <v>35</v>
      </c>
      <c r="B42" s="26"/>
      <c r="C42" s="26">
        <v>12000</v>
      </c>
      <c r="D42" s="26">
        <v>12000</v>
      </c>
      <c r="E42" s="26">
        <v>12000</v>
      </c>
      <c r="F42" s="26">
        <v>12000</v>
      </c>
      <c r="G42" s="26">
        <v>12000</v>
      </c>
      <c r="H42" s="26">
        <v>12000</v>
      </c>
      <c r="I42" s="29"/>
      <c r="J42" s="29"/>
      <c r="K42" s="29"/>
      <c r="L42" s="29"/>
      <c r="M42" s="29"/>
      <c r="N42" s="29"/>
    </row>
    <row r="43" spans="1:14" ht="12.75">
      <c r="A43" s="26" t="s">
        <v>36</v>
      </c>
      <c r="B43" s="26"/>
      <c r="C43" s="26">
        <v>5000</v>
      </c>
      <c r="D43" s="26">
        <v>5000</v>
      </c>
      <c r="E43" s="26">
        <v>5000</v>
      </c>
      <c r="F43" s="26">
        <v>5000</v>
      </c>
      <c r="G43" s="26">
        <v>5000</v>
      </c>
      <c r="H43" s="26">
        <v>5000</v>
      </c>
      <c r="I43" s="29"/>
      <c r="J43" s="29"/>
      <c r="K43" s="29"/>
      <c r="L43" s="29"/>
      <c r="M43" s="29"/>
      <c r="N43" s="29"/>
    </row>
    <row r="44" spans="1:14" ht="12.75">
      <c r="A44" s="26" t="s">
        <v>37</v>
      </c>
      <c r="B44" s="26"/>
      <c r="C44" s="26">
        <v>10000</v>
      </c>
      <c r="D44" s="26">
        <v>10000</v>
      </c>
      <c r="E44" s="26">
        <v>10000</v>
      </c>
      <c r="F44" s="26">
        <v>10000</v>
      </c>
      <c r="G44" s="26">
        <v>10000</v>
      </c>
      <c r="H44" s="26">
        <v>10000</v>
      </c>
      <c r="I44" s="29"/>
      <c r="J44" s="29"/>
      <c r="K44" s="29"/>
      <c r="L44" s="29"/>
      <c r="M44" s="29"/>
      <c r="N44" s="29"/>
    </row>
    <row r="45" spans="1:14" ht="12.75">
      <c r="A45" s="26" t="s">
        <v>40</v>
      </c>
      <c r="B45" s="26"/>
      <c r="C45" s="26">
        <v>8000</v>
      </c>
      <c r="D45" s="26">
        <v>8000</v>
      </c>
      <c r="E45" s="26">
        <v>8000</v>
      </c>
      <c r="F45" s="26">
        <v>8000</v>
      </c>
      <c r="G45" s="26">
        <v>8000</v>
      </c>
      <c r="H45" s="26">
        <v>8000</v>
      </c>
      <c r="I45" s="29"/>
      <c r="J45" s="29"/>
      <c r="K45" s="29"/>
      <c r="L45" s="29"/>
      <c r="M45" s="29"/>
      <c r="N45" s="29"/>
    </row>
    <row r="46" spans="1:14" ht="12.75">
      <c r="A46" s="26" t="s">
        <v>41</v>
      </c>
      <c r="B46" s="26"/>
      <c r="C46" s="26">
        <v>1000</v>
      </c>
      <c r="D46" s="26">
        <v>1000</v>
      </c>
      <c r="E46" s="26">
        <v>1000</v>
      </c>
      <c r="F46" s="26">
        <v>1000</v>
      </c>
      <c r="G46" s="26">
        <v>1000</v>
      </c>
      <c r="H46" s="26">
        <v>1000</v>
      </c>
      <c r="I46" s="29"/>
      <c r="J46" s="29"/>
      <c r="K46" s="29"/>
      <c r="L46" s="29"/>
      <c r="M46" s="29"/>
      <c r="N46" s="29"/>
    </row>
    <row r="47" spans="1:14" ht="12.75">
      <c r="A47" s="26" t="s">
        <v>42</v>
      </c>
      <c r="B47" s="26"/>
      <c r="C47" s="26">
        <v>10000</v>
      </c>
      <c r="D47" s="26">
        <v>10000</v>
      </c>
      <c r="E47" s="26">
        <v>10000</v>
      </c>
      <c r="F47" s="26">
        <v>10000</v>
      </c>
      <c r="G47" s="26">
        <v>10000</v>
      </c>
      <c r="H47" s="26">
        <v>10000</v>
      </c>
      <c r="I47" s="29"/>
      <c r="J47" s="29"/>
      <c r="K47" s="29"/>
      <c r="L47" s="29"/>
      <c r="M47" s="29"/>
      <c r="N47" s="29"/>
    </row>
    <row r="48" spans="1:14" ht="12.75">
      <c r="A48" s="26" t="s">
        <v>45</v>
      </c>
      <c r="B48" s="26"/>
      <c r="C48" s="26">
        <v>5000</v>
      </c>
      <c r="D48" s="26">
        <v>5000</v>
      </c>
      <c r="E48" s="26">
        <v>5000</v>
      </c>
      <c r="F48" s="26">
        <v>5000</v>
      </c>
      <c r="G48" s="26">
        <v>5000</v>
      </c>
      <c r="H48" s="26">
        <v>5000</v>
      </c>
      <c r="I48" s="29"/>
      <c r="J48" s="29"/>
      <c r="K48" s="29"/>
      <c r="L48" s="29"/>
      <c r="M48" s="29"/>
      <c r="N48" s="29"/>
    </row>
    <row r="49" spans="1:14" s="5" customFormat="1" ht="12.75">
      <c r="A49" s="30" t="s">
        <v>15</v>
      </c>
      <c r="B49" s="31"/>
      <c r="C49" s="48">
        <f>SUM(C37:C48)</f>
        <v>176000</v>
      </c>
      <c r="D49" s="46">
        <f aca="true" t="shared" si="5" ref="D49:N49">SUM(D37:D48)</f>
        <v>176000</v>
      </c>
      <c r="E49" s="46">
        <f t="shared" si="5"/>
        <v>176000</v>
      </c>
      <c r="F49" s="46">
        <f t="shared" si="5"/>
        <v>176000</v>
      </c>
      <c r="G49" s="46">
        <f t="shared" si="5"/>
        <v>176000</v>
      </c>
      <c r="H49" s="46">
        <f t="shared" si="5"/>
        <v>176000</v>
      </c>
      <c r="I49" s="46">
        <f t="shared" si="5"/>
        <v>0</v>
      </c>
      <c r="J49" s="46">
        <f t="shared" si="5"/>
        <v>0</v>
      </c>
      <c r="K49" s="46">
        <f t="shared" si="5"/>
        <v>0</v>
      </c>
      <c r="L49" s="46">
        <f t="shared" si="5"/>
        <v>0</v>
      </c>
      <c r="M49" s="46">
        <f t="shared" si="5"/>
        <v>0</v>
      </c>
      <c r="N49" s="47">
        <f t="shared" si="5"/>
        <v>0</v>
      </c>
    </row>
    <row r="50" spans="1:14" ht="12.75">
      <c r="A50" s="26"/>
      <c r="B50" s="26"/>
      <c r="C50" s="29"/>
      <c r="D50" s="29"/>
      <c r="E50" s="29"/>
      <c r="F50" s="29"/>
      <c r="G50" s="29"/>
      <c r="H50" s="29"/>
      <c r="I50" s="29"/>
      <c r="J50" s="29"/>
      <c r="K50" s="29"/>
      <c r="L50" s="29"/>
      <c r="M50" s="29"/>
      <c r="N50" s="29"/>
    </row>
    <row r="51" spans="1:14" s="9" customFormat="1" ht="12.75">
      <c r="A51" s="33" t="s">
        <v>46</v>
      </c>
      <c r="B51" s="34"/>
      <c r="C51" s="49">
        <f aca="true" t="shared" si="6" ref="C51:N51">C8-C17-C32-C49</f>
        <v>-188400</v>
      </c>
      <c r="D51" s="50">
        <f t="shared" si="6"/>
        <v>-176000</v>
      </c>
      <c r="E51" s="50">
        <f t="shared" si="6"/>
        <v>-176000</v>
      </c>
      <c r="F51" s="50">
        <f t="shared" si="6"/>
        <v>-176000</v>
      </c>
      <c r="G51" s="50">
        <f t="shared" si="6"/>
        <v>-176000</v>
      </c>
      <c r="H51" s="50">
        <f t="shared" si="6"/>
        <v>-176000</v>
      </c>
      <c r="I51" s="50">
        <f t="shared" si="6"/>
        <v>0</v>
      </c>
      <c r="J51" s="50">
        <f t="shared" si="6"/>
        <v>0</v>
      </c>
      <c r="K51" s="50">
        <f t="shared" si="6"/>
        <v>0</v>
      </c>
      <c r="L51" s="50">
        <f t="shared" si="6"/>
        <v>0</v>
      </c>
      <c r="M51" s="50">
        <f t="shared" si="6"/>
        <v>0</v>
      </c>
      <c r="N51" s="51">
        <f t="shared" si="6"/>
        <v>0</v>
      </c>
    </row>
    <row r="52" spans="1:14" ht="12.75">
      <c r="A52" s="26"/>
      <c r="B52" s="26"/>
      <c r="C52" s="29"/>
      <c r="D52" s="29"/>
      <c r="E52" s="29"/>
      <c r="F52" s="29"/>
      <c r="G52" s="29"/>
      <c r="H52" s="29"/>
      <c r="I52" s="29"/>
      <c r="J52" s="29"/>
      <c r="K52" s="29"/>
      <c r="L52" s="29"/>
      <c r="M52" s="29"/>
      <c r="N52" s="29"/>
    </row>
    <row r="53" spans="1:14" s="12" customFormat="1" ht="12.75">
      <c r="A53" s="35" t="s">
        <v>47</v>
      </c>
      <c r="B53" s="36"/>
      <c r="C53" s="52">
        <f>C51</f>
        <v>-188400</v>
      </c>
      <c r="D53" s="53">
        <f>C53+D51</f>
        <v>-364400</v>
      </c>
      <c r="E53" s="53">
        <f aca="true" t="shared" si="7" ref="E53:N53">D53+E51</f>
        <v>-540400</v>
      </c>
      <c r="F53" s="53">
        <f t="shared" si="7"/>
        <v>-716400</v>
      </c>
      <c r="G53" s="53">
        <f t="shared" si="7"/>
        <v>-892400</v>
      </c>
      <c r="H53" s="53">
        <f t="shared" si="7"/>
        <v>-1068400</v>
      </c>
      <c r="I53" s="53">
        <f t="shared" si="7"/>
        <v>-1068400</v>
      </c>
      <c r="J53" s="53">
        <f t="shared" si="7"/>
        <v>-1068400</v>
      </c>
      <c r="K53" s="53">
        <f t="shared" si="7"/>
        <v>-1068400</v>
      </c>
      <c r="L53" s="53">
        <f t="shared" si="7"/>
        <v>-1068400</v>
      </c>
      <c r="M53" s="53">
        <f t="shared" si="7"/>
        <v>-1068400</v>
      </c>
      <c r="N53" s="54">
        <f t="shared" si="7"/>
        <v>-1068400</v>
      </c>
    </row>
    <row r="54" spans="1:14" ht="12.75">
      <c r="A54" s="26"/>
      <c r="B54" s="26"/>
      <c r="C54" s="26"/>
      <c r="D54" s="26"/>
      <c r="E54" s="26"/>
      <c r="F54" s="26"/>
      <c r="G54" s="26"/>
      <c r="H54" s="26"/>
      <c r="I54" s="26"/>
      <c r="J54" s="26"/>
      <c r="K54" s="26"/>
      <c r="L54" s="26"/>
      <c r="M54" s="26"/>
      <c r="N54" s="26"/>
    </row>
    <row r="57" ht="13.5" thickBot="1"/>
    <row r="58" spans="6:8" ht="12.75">
      <c r="F58" s="37" t="s">
        <v>53</v>
      </c>
      <c r="G58" s="38"/>
      <c r="H58" s="39"/>
    </row>
    <row r="59" spans="6:8" ht="12.75">
      <c r="F59" s="40" t="s">
        <v>52</v>
      </c>
      <c r="G59" s="41"/>
      <c r="H59" s="42"/>
    </row>
    <row r="60" spans="6:8" ht="13.5" thickBot="1">
      <c r="F60" s="43"/>
      <c r="G60" s="44"/>
      <c r="H60" s="45"/>
    </row>
  </sheetData>
  <hyperlinks>
    <hyperlink ref="F59" r:id="rId1" display="www.kkitech.com"/>
  </hyperlinks>
  <printOptions/>
  <pageMargins left="0.7500000000000001" right="0.7500000000000001" top="0.98" bottom="0.98" header="0.51" footer="0.51"/>
  <pageSetup cellComments="asDisplayed" fitToHeight="1" fitToWidth="1" orientation="landscape" paperSize="10" scale="58"/>
  <headerFooter alignWithMargins="0">
    <oddHeader xml:space="preserve">&amp;CBudget Template </oddHeader>
    <oddFooter>&amp;R&amp;"Verdana,Italic"Copyright KKI Associates Ltd</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N60"/>
  <sheetViews>
    <sheetView workbookViewId="0" topLeftCell="A1">
      <selection activeCell="J23" sqref="J23"/>
    </sheetView>
  </sheetViews>
  <sheetFormatPr defaultColWidth="11.00390625" defaultRowHeight="12.75"/>
  <cols>
    <col min="2" max="2" width="6.75390625" style="0" customWidth="1"/>
  </cols>
  <sheetData>
    <row r="1" spans="1:14" ht="12.75">
      <c r="A1" s="26"/>
      <c r="B1" s="26"/>
      <c r="C1" s="26"/>
      <c r="D1" s="26"/>
      <c r="E1" s="26"/>
      <c r="F1" s="26"/>
      <c r="G1" s="26"/>
      <c r="H1" s="26"/>
      <c r="I1" s="26"/>
      <c r="J1" s="26"/>
      <c r="K1" s="26"/>
      <c r="L1" s="26"/>
      <c r="M1" s="26"/>
      <c r="N1" s="26"/>
    </row>
    <row r="2" spans="1:14" ht="12.75">
      <c r="A2" s="26"/>
      <c r="B2" s="26"/>
      <c r="C2" s="26"/>
      <c r="D2" s="26"/>
      <c r="E2" s="26"/>
      <c r="F2" s="26"/>
      <c r="G2" s="26"/>
      <c r="H2" s="26"/>
      <c r="I2" s="26"/>
      <c r="J2" s="26"/>
      <c r="K2" s="26"/>
      <c r="L2" s="26"/>
      <c r="M2" s="26"/>
      <c r="N2" s="26"/>
    </row>
    <row r="3" spans="1:14" ht="12.75">
      <c r="A3" s="26"/>
      <c r="B3" s="26"/>
      <c r="C3" s="26"/>
      <c r="D3" s="26"/>
      <c r="E3" s="26"/>
      <c r="F3" s="26"/>
      <c r="G3" s="26"/>
      <c r="H3" s="26"/>
      <c r="I3" s="26"/>
      <c r="J3" s="26"/>
      <c r="K3" s="26"/>
      <c r="L3" s="26"/>
      <c r="M3" s="26"/>
      <c r="N3" s="26"/>
    </row>
    <row r="4" spans="1:14" s="13" customFormat="1" ht="12.75">
      <c r="A4" s="27" t="s">
        <v>0</v>
      </c>
      <c r="B4" s="27"/>
      <c r="C4" s="27" t="s">
        <v>1</v>
      </c>
      <c r="D4" s="27" t="s">
        <v>2</v>
      </c>
      <c r="E4" s="27" t="s">
        <v>3</v>
      </c>
      <c r="F4" s="27" t="s">
        <v>4</v>
      </c>
      <c r="G4" s="27" t="s">
        <v>5</v>
      </c>
      <c r="H4" s="27" t="s">
        <v>6</v>
      </c>
      <c r="I4" s="27" t="s">
        <v>7</v>
      </c>
      <c r="J4" s="27" t="s">
        <v>8</v>
      </c>
      <c r="K4" s="27" t="s">
        <v>9</v>
      </c>
      <c r="L4" s="27" t="s">
        <v>10</v>
      </c>
      <c r="M4" s="27" t="s">
        <v>11</v>
      </c>
      <c r="N4" s="27" t="s">
        <v>12</v>
      </c>
    </row>
    <row r="5" spans="1:14" ht="12.75">
      <c r="A5" s="28" t="s">
        <v>51</v>
      </c>
      <c r="B5" s="26"/>
      <c r="C5" s="26"/>
      <c r="D5" s="26"/>
      <c r="E5" s="26"/>
      <c r="F5" s="26"/>
      <c r="G5" s="26"/>
      <c r="H5" s="26"/>
      <c r="I5" s="26"/>
      <c r="J5" s="26"/>
      <c r="K5" s="26"/>
      <c r="L5" s="26"/>
      <c r="M5" s="26"/>
      <c r="N5" s="26"/>
    </row>
    <row r="6" spans="1:14" ht="12.75">
      <c r="A6" s="26" t="s">
        <v>13</v>
      </c>
      <c r="B6" s="26"/>
      <c r="C6" s="29">
        <v>50000</v>
      </c>
      <c r="D6" s="29"/>
      <c r="E6" s="29"/>
      <c r="F6" s="29"/>
      <c r="G6" s="29"/>
      <c r="H6" s="29"/>
      <c r="I6" s="29"/>
      <c r="J6" s="29"/>
      <c r="K6" s="29"/>
      <c r="L6" s="29"/>
      <c r="M6" s="29"/>
      <c r="N6" s="29"/>
    </row>
    <row r="7" spans="1:14" ht="12.75">
      <c r="A7" s="26" t="s">
        <v>14</v>
      </c>
      <c r="B7" s="26"/>
      <c r="C7" s="29"/>
      <c r="D7" s="29"/>
      <c r="E7" s="29"/>
      <c r="F7" s="29"/>
      <c r="G7" s="29"/>
      <c r="H7" s="29"/>
      <c r="I7" s="29"/>
      <c r="J7" s="29"/>
      <c r="K7" s="29"/>
      <c r="L7" s="29"/>
      <c r="M7" s="29"/>
      <c r="N7" s="29"/>
    </row>
    <row r="8" spans="1:14" s="5" customFormat="1" ht="12.75">
      <c r="A8" s="30" t="s">
        <v>15</v>
      </c>
      <c r="B8" s="31"/>
      <c r="C8" s="46">
        <f>C6+C7</f>
        <v>50000</v>
      </c>
      <c r="D8" s="46">
        <f aca="true" t="shared" si="0" ref="D8:N8">D6+D7</f>
        <v>0</v>
      </c>
      <c r="E8" s="46">
        <f t="shared" si="0"/>
        <v>0</v>
      </c>
      <c r="F8" s="46">
        <f t="shared" si="0"/>
        <v>0</v>
      </c>
      <c r="G8" s="46">
        <f t="shared" si="0"/>
        <v>0</v>
      </c>
      <c r="H8" s="46">
        <f t="shared" si="0"/>
        <v>0</v>
      </c>
      <c r="I8" s="46">
        <f t="shared" si="0"/>
        <v>0</v>
      </c>
      <c r="J8" s="46">
        <f t="shared" si="0"/>
        <v>0</v>
      </c>
      <c r="K8" s="46">
        <f t="shared" si="0"/>
        <v>0</v>
      </c>
      <c r="L8" s="46">
        <f t="shared" si="0"/>
        <v>0</v>
      </c>
      <c r="M8" s="46">
        <f t="shared" si="0"/>
        <v>0</v>
      </c>
      <c r="N8" s="47">
        <f t="shared" si="0"/>
        <v>0</v>
      </c>
    </row>
    <row r="9" spans="1:14" ht="12.75">
      <c r="A9" s="26"/>
      <c r="B9" s="26"/>
      <c r="C9" s="29"/>
      <c r="D9" s="29"/>
      <c r="E9" s="29"/>
      <c r="F9" s="29"/>
      <c r="G9" s="29"/>
      <c r="H9" s="29"/>
      <c r="I9" s="29"/>
      <c r="J9" s="29"/>
      <c r="K9" s="29"/>
      <c r="L9" s="29"/>
      <c r="M9" s="29"/>
      <c r="N9" s="29"/>
    </row>
    <row r="10" spans="1:14" ht="12.75">
      <c r="A10" s="26"/>
      <c r="B10" s="26"/>
      <c r="C10" s="29"/>
      <c r="D10" s="29"/>
      <c r="E10" s="29"/>
      <c r="F10" s="29"/>
      <c r="G10" s="29"/>
      <c r="H10" s="29"/>
      <c r="I10" s="29"/>
      <c r="J10" s="29"/>
      <c r="K10" s="29"/>
      <c r="L10" s="29"/>
      <c r="M10" s="29"/>
      <c r="N10" s="29"/>
    </row>
    <row r="11" spans="1:14" ht="12.75">
      <c r="A11" s="28" t="s">
        <v>16</v>
      </c>
      <c r="B11" s="26"/>
      <c r="C11" s="29"/>
      <c r="D11" s="29"/>
      <c r="E11" s="29"/>
      <c r="F11" s="29"/>
      <c r="G11" s="29"/>
      <c r="H11" s="29"/>
      <c r="I11" s="29"/>
      <c r="J11" s="29"/>
      <c r="K11" s="29"/>
      <c r="L11" s="29"/>
      <c r="M11" s="29"/>
      <c r="N11" s="29"/>
    </row>
    <row r="12" spans="1:14" ht="12.75">
      <c r="A12" s="26" t="s">
        <v>17</v>
      </c>
      <c r="B12" s="26"/>
      <c r="C12" s="29"/>
      <c r="D12" s="29"/>
      <c r="E12" s="29"/>
      <c r="F12" s="29"/>
      <c r="G12" s="29"/>
      <c r="H12" s="29"/>
      <c r="I12" s="29"/>
      <c r="J12" s="29"/>
      <c r="K12" s="29"/>
      <c r="L12" s="29"/>
      <c r="M12" s="29"/>
      <c r="N12" s="29"/>
    </row>
    <row r="13" spans="1:14" ht="12.75">
      <c r="A13" s="26" t="s">
        <v>18</v>
      </c>
      <c r="B13" s="26"/>
      <c r="C13" s="29"/>
      <c r="D13" s="29"/>
      <c r="E13" s="29"/>
      <c r="F13" s="29"/>
      <c r="G13" s="29"/>
      <c r="H13" s="29"/>
      <c r="I13" s="29"/>
      <c r="J13" s="29"/>
      <c r="K13" s="29"/>
      <c r="L13" s="29"/>
      <c r="M13" s="29"/>
      <c r="N13" s="29"/>
    </row>
    <row r="14" spans="1:14" ht="12.75">
      <c r="A14" s="26" t="s">
        <v>19</v>
      </c>
      <c r="B14" s="26"/>
      <c r="C14" s="29"/>
      <c r="D14" s="29"/>
      <c r="E14" s="29"/>
      <c r="F14" s="29"/>
      <c r="G14" s="29"/>
      <c r="H14" s="29"/>
      <c r="I14" s="29"/>
      <c r="J14" s="29"/>
      <c r="K14" s="29"/>
      <c r="L14" s="29"/>
      <c r="M14" s="29"/>
      <c r="N14" s="29"/>
    </row>
    <row r="15" spans="1:14" ht="12.75">
      <c r="A15" s="26" t="s">
        <v>20</v>
      </c>
      <c r="B15" s="26"/>
      <c r="C15" s="29"/>
      <c r="D15" s="29"/>
      <c r="E15" s="29"/>
      <c r="F15" s="29"/>
      <c r="G15" s="29"/>
      <c r="H15" s="29"/>
      <c r="I15" s="29"/>
      <c r="J15" s="29"/>
      <c r="K15" s="29"/>
      <c r="L15" s="29"/>
      <c r="M15" s="29"/>
      <c r="N15" s="29"/>
    </row>
    <row r="16" spans="1:14" ht="12.75">
      <c r="A16" s="26" t="s">
        <v>14</v>
      </c>
      <c r="B16" s="26"/>
      <c r="C16" s="29"/>
      <c r="D16" s="29"/>
      <c r="E16" s="29"/>
      <c r="F16" s="29"/>
      <c r="G16" s="29"/>
      <c r="H16" s="29"/>
      <c r="I16" s="29"/>
      <c r="J16" s="29"/>
      <c r="K16" s="29"/>
      <c r="L16" s="29"/>
      <c r="M16" s="29"/>
      <c r="N16" s="29"/>
    </row>
    <row r="17" spans="1:14" s="5" customFormat="1" ht="12.75">
      <c r="A17" s="30" t="s">
        <v>15</v>
      </c>
      <c r="B17" s="32"/>
      <c r="C17" s="48">
        <f>C12+C13+C14+C15+C16</f>
        <v>0</v>
      </c>
      <c r="D17" s="46">
        <f aca="true" t="shared" si="1" ref="D17:N17">D12+D13+D14+D15+D16</f>
        <v>0</v>
      </c>
      <c r="E17" s="46">
        <f t="shared" si="1"/>
        <v>0</v>
      </c>
      <c r="F17" s="46">
        <f t="shared" si="1"/>
        <v>0</v>
      </c>
      <c r="G17" s="46">
        <f t="shared" si="1"/>
        <v>0</v>
      </c>
      <c r="H17" s="46">
        <f t="shared" si="1"/>
        <v>0</v>
      </c>
      <c r="I17" s="46">
        <f t="shared" si="1"/>
        <v>0</v>
      </c>
      <c r="J17" s="46">
        <f t="shared" si="1"/>
        <v>0</v>
      </c>
      <c r="K17" s="46">
        <f t="shared" si="1"/>
        <v>0</v>
      </c>
      <c r="L17" s="46">
        <f t="shared" si="1"/>
        <v>0</v>
      </c>
      <c r="M17" s="46">
        <f t="shared" si="1"/>
        <v>0</v>
      </c>
      <c r="N17" s="47">
        <f t="shared" si="1"/>
        <v>0</v>
      </c>
    </row>
    <row r="18" spans="1:14" ht="12.75">
      <c r="A18" s="26"/>
      <c r="B18" s="26"/>
      <c r="C18" s="26"/>
      <c r="D18" s="26"/>
      <c r="E18" s="26"/>
      <c r="F18" s="26"/>
      <c r="G18" s="26"/>
      <c r="H18" s="26"/>
      <c r="I18" s="26"/>
      <c r="J18" s="26"/>
      <c r="K18" s="26"/>
      <c r="L18" s="26"/>
      <c r="M18" s="26"/>
      <c r="N18" s="26"/>
    </row>
    <row r="19" spans="1:14" s="13" customFormat="1" ht="12.75">
      <c r="A19" s="27" t="s">
        <v>0</v>
      </c>
      <c r="B19" s="27"/>
      <c r="C19" s="27" t="str">
        <f>C4</f>
        <v>Period 1</v>
      </c>
      <c r="D19" s="27" t="str">
        <f aca="true" t="shared" si="2" ref="D19:N19">D4</f>
        <v>Period 2</v>
      </c>
      <c r="E19" s="27" t="str">
        <f t="shared" si="2"/>
        <v>Period 3</v>
      </c>
      <c r="F19" s="27" t="str">
        <f t="shared" si="2"/>
        <v>Period 4</v>
      </c>
      <c r="G19" s="27" t="str">
        <f t="shared" si="2"/>
        <v>Period 5</v>
      </c>
      <c r="H19" s="27" t="str">
        <f t="shared" si="2"/>
        <v>Period 6</v>
      </c>
      <c r="I19" s="27" t="str">
        <f t="shared" si="2"/>
        <v>Period 7</v>
      </c>
      <c r="J19" s="27" t="str">
        <f t="shared" si="2"/>
        <v>Period 8</v>
      </c>
      <c r="K19" s="27" t="str">
        <f t="shared" si="2"/>
        <v>Period 9</v>
      </c>
      <c r="L19" s="27" t="str">
        <f t="shared" si="2"/>
        <v>Period 10</v>
      </c>
      <c r="M19" s="27" t="str">
        <f t="shared" si="2"/>
        <v>Period 11</v>
      </c>
      <c r="N19" s="27" t="str">
        <f t="shared" si="2"/>
        <v>Period 12</v>
      </c>
    </row>
    <row r="20" spans="1:14" ht="12.75">
      <c r="A20" s="28" t="s">
        <v>21</v>
      </c>
      <c r="B20" s="26"/>
      <c r="C20" s="26"/>
      <c r="D20" s="26"/>
      <c r="E20" s="26"/>
      <c r="F20" s="26"/>
      <c r="G20" s="26"/>
      <c r="H20" s="26"/>
      <c r="I20" s="26"/>
      <c r="J20" s="26"/>
      <c r="K20" s="26"/>
      <c r="L20" s="26"/>
      <c r="M20" s="26"/>
      <c r="N20" s="26"/>
    </row>
    <row r="21" spans="1:14" ht="12.75">
      <c r="A21" s="28" t="s">
        <v>22</v>
      </c>
      <c r="B21" s="26"/>
      <c r="C21" s="26"/>
      <c r="D21" s="26"/>
      <c r="E21" s="26"/>
      <c r="F21" s="26"/>
      <c r="G21" s="26"/>
      <c r="H21" s="26"/>
      <c r="I21" s="26"/>
      <c r="J21" s="26"/>
      <c r="K21" s="26"/>
      <c r="L21" s="26"/>
      <c r="M21" s="26"/>
      <c r="N21" s="26"/>
    </row>
    <row r="22" spans="1:14" ht="12.75">
      <c r="A22" s="26" t="s">
        <v>24</v>
      </c>
      <c r="B22" s="26"/>
      <c r="C22" s="29">
        <v>5000</v>
      </c>
      <c r="D22" s="29"/>
      <c r="E22" s="29"/>
      <c r="F22" s="29"/>
      <c r="G22" s="29"/>
      <c r="H22" s="29"/>
      <c r="I22" s="29"/>
      <c r="J22" s="29"/>
      <c r="K22" s="29"/>
      <c r="L22" s="29"/>
      <c r="M22" s="29"/>
      <c r="N22" s="29"/>
    </row>
    <row r="23" spans="1:14" ht="12.75">
      <c r="A23" s="26" t="s">
        <v>25</v>
      </c>
      <c r="B23" s="26"/>
      <c r="C23" s="29">
        <v>2000</v>
      </c>
      <c r="D23" s="29"/>
      <c r="E23" s="29"/>
      <c r="F23" s="29"/>
      <c r="G23" s="29"/>
      <c r="H23" s="29"/>
      <c r="I23" s="29"/>
      <c r="J23" s="29"/>
      <c r="K23" s="29"/>
      <c r="L23" s="29"/>
      <c r="M23" s="29"/>
      <c r="N23" s="29"/>
    </row>
    <row r="24" spans="1:14" ht="12.75">
      <c r="A24" s="26" t="s">
        <v>43</v>
      </c>
      <c r="B24" s="26"/>
      <c r="C24" s="29">
        <v>2000</v>
      </c>
      <c r="D24" s="29"/>
      <c r="E24" s="29"/>
      <c r="F24" s="29"/>
      <c r="G24" s="29"/>
      <c r="H24" s="29"/>
      <c r="I24" s="29"/>
      <c r="J24" s="29"/>
      <c r="K24" s="29"/>
      <c r="L24" s="29"/>
      <c r="M24" s="29"/>
      <c r="N24" s="29"/>
    </row>
    <row r="25" spans="1:14" ht="12.75">
      <c r="A25" s="26" t="s">
        <v>44</v>
      </c>
      <c r="B25" s="26"/>
      <c r="C25" s="29">
        <v>500</v>
      </c>
      <c r="D25" s="29"/>
      <c r="E25" s="29"/>
      <c r="F25" s="29"/>
      <c r="G25" s="29"/>
      <c r="H25" s="29"/>
      <c r="I25" s="29"/>
      <c r="J25" s="29"/>
      <c r="K25" s="29"/>
      <c r="L25" s="29"/>
      <c r="M25" s="29"/>
      <c r="N25" s="29"/>
    </row>
    <row r="26" spans="1:14" ht="12.75">
      <c r="A26" s="26" t="s">
        <v>26</v>
      </c>
      <c r="B26" s="26"/>
      <c r="C26" s="29">
        <v>2500</v>
      </c>
      <c r="D26" s="29"/>
      <c r="E26" s="29"/>
      <c r="F26" s="29"/>
      <c r="G26" s="29"/>
      <c r="H26" s="29"/>
      <c r="I26" s="29"/>
      <c r="J26" s="29"/>
      <c r="K26" s="29"/>
      <c r="L26" s="29"/>
      <c r="M26" s="29"/>
      <c r="N26" s="29"/>
    </row>
    <row r="27" spans="1:14" ht="12.75">
      <c r="A27" s="26" t="s">
        <v>27</v>
      </c>
      <c r="B27" s="26"/>
      <c r="C27" s="29">
        <v>4000</v>
      </c>
      <c r="D27" s="29"/>
      <c r="E27" s="29"/>
      <c r="F27" s="29"/>
      <c r="G27" s="29"/>
      <c r="H27" s="29"/>
      <c r="I27" s="29"/>
      <c r="J27" s="29"/>
      <c r="K27" s="29"/>
      <c r="L27" s="29"/>
      <c r="M27" s="29"/>
      <c r="N27" s="29"/>
    </row>
    <row r="28" spans="1:14" ht="12.75">
      <c r="A28" s="26" t="s">
        <v>28</v>
      </c>
      <c r="B28" s="26"/>
      <c r="C28" s="29">
        <v>31000</v>
      </c>
      <c r="D28" s="29"/>
      <c r="E28" s="29"/>
      <c r="F28" s="29"/>
      <c r="G28" s="29"/>
      <c r="H28" s="29"/>
      <c r="I28" s="29"/>
      <c r="J28" s="29"/>
      <c r="K28" s="29"/>
      <c r="L28" s="29"/>
      <c r="M28" s="29"/>
      <c r="N28" s="29"/>
    </row>
    <row r="29" spans="1:14" ht="12.75">
      <c r="A29" s="26" t="s">
        <v>29</v>
      </c>
      <c r="B29" s="26"/>
      <c r="C29" s="29">
        <v>5000</v>
      </c>
      <c r="D29" s="29"/>
      <c r="E29" s="29"/>
      <c r="F29" s="29"/>
      <c r="G29" s="29"/>
      <c r="H29" s="29"/>
      <c r="I29" s="29"/>
      <c r="J29" s="29"/>
      <c r="K29" s="29"/>
      <c r="L29" s="29"/>
      <c r="M29" s="29"/>
      <c r="N29" s="29"/>
    </row>
    <row r="30" spans="1:14" ht="12.75">
      <c r="A30" s="26" t="s">
        <v>30</v>
      </c>
      <c r="B30" s="26"/>
      <c r="C30" s="29">
        <v>400</v>
      </c>
      <c r="D30" s="29"/>
      <c r="E30" s="29"/>
      <c r="F30" s="29"/>
      <c r="G30" s="29"/>
      <c r="H30" s="29"/>
      <c r="I30" s="29"/>
      <c r="J30" s="29"/>
      <c r="K30" s="29"/>
      <c r="L30" s="29"/>
      <c r="M30" s="29"/>
      <c r="N30" s="29"/>
    </row>
    <row r="31" spans="1:14" ht="12.75">
      <c r="A31" s="26" t="s">
        <v>31</v>
      </c>
      <c r="B31" s="26"/>
      <c r="C31" s="29">
        <v>10000</v>
      </c>
      <c r="D31" s="29"/>
      <c r="E31" s="29"/>
      <c r="F31" s="29"/>
      <c r="G31" s="29"/>
      <c r="H31" s="29"/>
      <c r="I31" s="29"/>
      <c r="J31" s="29"/>
      <c r="K31" s="29"/>
      <c r="L31" s="29"/>
      <c r="M31" s="29"/>
      <c r="N31" s="29"/>
    </row>
    <row r="32" spans="1:14" s="5" customFormat="1" ht="12.75">
      <c r="A32" s="30" t="s">
        <v>15</v>
      </c>
      <c r="B32" s="32"/>
      <c r="C32" s="48">
        <f aca="true" t="shared" si="3" ref="C32:N32">C22+C23+C24+C25+C26+C27+C28+C29+C30+C31</f>
        <v>62400</v>
      </c>
      <c r="D32" s="46">
        <f t="shared" si="3"/>
        <v>0</v>
      </c>
      <c r="E32" s="46">
        <f t="shared" si="3"/>
        <v>0</v>
      </c>
      <c r="F32" s="46">
        <f t="shared" si="3"/>
        <v>0</v>
      </c>
      <c r="G32" s="46">
        <f t="shared" si="3"/>
        <v>0</v>
      </c>
      <c r="H32" s="46">
        <f t="shared" si="3"/>
        <v>0</v>
      </c>
      <c r="I32" s="46">
        <f t="shared" si="3"/>
        <v>0</v>
      </c>
      <c r="J32" s="46">
        <f t="shared" si="3"/>
        <v>0</v>
      </c>
      <c r="K32" s="46">
        <f t="shared" si="3"/>
        <v>0</v>
      </c>
      <c r="L32" s="46">
        <f t="shared" si="3"/>
        <v>0</v>
      </c>
      <c r="M32" s="46">
        <f t="shared" si="3"/>
        <v>0</v>
      </c>
      <c r="N32" s="47">
        <f t="shared" si="3"/>
        <v>0</v>
      </c>
    </row>
    <row r="33" spans="1:14" ht="12.75">
      <c r="A33" s="26"/>
      <c r="B33" s="26"/>
      <c r="C33" s="26"/>
      <c r="D33" s="26"/>
      <c r="E33" s="26"/>
      <c r="F33" s="26"/>
      <c r="G33" s="26"/>
      <c r="H33" s="26"/>
      <c r="I33" s="26"/>
      <c r="J33" s="26"/>
      <c r="K33" s="26"/>
      <c r="L33" s="26"/>
      <c r="M33" s="26"/>
      <c r="N33" s="26"/>
    </row>
    <row r="34" spans="1:14" s="13" customFormat="1" ht="12.75">
      <c r="A34" s="27" t="s">
        <v>0</v>
      </c>
      <c r="B34" s="27"/>
      <c r="C34" s="27" t="str">
        <f>C4</f>
        <v>Period 1</v>
      </c>
      <c r="D34" s="27" t="str">
        <f aca="true" t="shared" si="4" ref="D34:N34">D4</f>
        <v>Period 2</v>
      </c>
      <c r="E34" s="27" t="str">
        <f t="shared" si="4"/>
        <v>Period 3</v>
      </c>
      <c r="F34" s="27" t="str">
        <f t="shared" si="4"/>
        <v>Period 4</v>
      </c>
      <c r="G34" s="27" t="str">
        <f t="shared" si="4"/>
        <v>Period 5</v>
      </c>
      <c r="H34" s="27" t="str">
        <f t="shared" si="4"/>
        <v>Period 6</v>
      </c>
      <c r="I34" s="27" t="str">
        <f t="shared" si="4"/>
        <v>Period 7</v>
      </c>
      <c r="J34" s="27" t="str">
        <f t="shared" si="4"/>
        <v>Period 8</v>
      </c>
      <c r="K34" s="27" t="str">
        <f t="shared" si="4"/>
        <v>Period 9</v>
      </c>
      <c r="L34" s="27" t="str">
        <f t="shared" si="4"/>
        <v>Period 10</v>
      </c>
      <c r="M34" s="27" t="str">
        <f t="shared" si="4"/>
        <v>Period 11</v>
      </c>
      <c r="N34" s="27" t="str">
        <f t="shared" si="4"/>
        <v>Period 12</v>
      </c>
    </row>
    <row r="35" spans="1:14" ht="12.75">
      <c r="A35" s="28" t="s">
        <v>21</v>
      </c>
      <c r="B35" s="26"/>
      <c r="C35" s="26"/>
      <c r="D35" s="26"/>
      <c r="E35" s="26"/>
      <c r="F35" s="26"/>
      <c r="G35" s="26"/>
      <c r="H35" s="26"/>
      <c r="I35" s="26"/>
      <c r="J35" s="26"/>
      <c r="K35" s="26"/>
      <c r="L35" s="26"/>
      <c r="M35" s="26"/>
      <c r="N35" s="26"/>
    </row>
    <row r="36" spans="1:14" ht="12.75">
      <c r="A36" s="28" t="s">
        <v>23</v>
      </c>
      <c r="B36" s="26"/>
      <c r="C36" s="26"/>
      <c r="D36" s="26"/>
      <c r="E36" s="26"/>
      <c r="F36" s="26"/>
      <c r="G36" s="26"/>
      <c r="H36" s="26"/>
      <c r="I36" s="26"/>
      <c r="J36" s="26"/>
      <c r="K36" s="26"/>
      <c r="L36" s="26"/>
      <c r="M36" s="26"/>
      <c r="N36" s="26"/>
    </row>
    <row r="37" spans="1:14" ht="12.75">
      <c r="A37" s="26" t="s">
        <v>32</v>
      </c>
      <c r="B37" s="26"/>
      <c r="C37" s="29"/>
      <c r="D37" s="29"/>
      <c r="E37" s="29"/>
      <c r="F37" s="29"/>
      <c r="G37" s="29"/>
      <c r="H37" s="29"/>
      <c r="I37" s="29"/>
      <c r="J37" s="29"/>
      <c r="K37" s="29"/>
      <c r="L37" s="29"/>
      <c r="M37" s="29"/>
      <c r="N37" s="29"/>
    </row>
    <row r="38" spans="1:14" ht="12.75">
      <c r="A38" s="26" t="s">
        <v>33</v>
      </c>
      <c r="B38" s="26"/>
      <c r="C38" s="29"/>
      <c r="D38" s="29"/>
      <c r="E38" s="29"/>
      <c r="F38" s="29"/>
      <c r="G38" s="29"/>
      <c r="H38" s="29"/>
      <c r="I38" s="29"/>
      <c r="J38" s="29"/>
      <c r="K38" s="29"/>
      <c r="L38" s="29"/>
      <c r="M38" s="29"/>
      <c r="N38" s="29"/>
    </row>
    <row r="39" spans="1:14" ht="12.75">
      <c r="A39" s="26" t="s">
        <v>39</v>
      </c>
      <c r="B39" s="26"/>
      <c r="C39" s="29"/>
      <c r="D39" s="29"/>
      <c r="E39" s="29"/>
      <c r="F39" s="29"/>
      <c r="G39" s="29"/>
      <c r="H39" s="29"/>
      <c r="I39" s="29"/>
      <c r="J39" s="29"/>
      <c r="K39" s="29"/>
      <c r="L39" s="29"/>
      <c r="M39" s="29"/>
      <c r="N39" s="29"/>
    </row>
    <row r="40" spans="1:14" ht="12.75">
      <c r="A40" s="26" t="s">
        <v>38</v>
      </c>
      <c r="B40" s="26"/>
      <c r="C40" s="26">
        <v>25000</v>
      </c>
      <c r="D40" s="26">
        <v>25000</v>
      </c>
      <c r="E40" s="26">
        <v>25000</v>
      </c>
      <c r="F40" s="26">
        <v>25000</v>
      </c>
      <c r="G40" s="26">
        <v>25000</v>
      </c>
      <c r="H40" s="26">
        <v>25000</v>
      </c>
      <c r="I40" s="29"/>
      <c r="J40" s="29"/>
      <c r="K40" s="29"/>
      <c r="L40" s="29"/>
      <c r="M40" s="29"/>
      <c r="N40" s="29"/>
    </row>
    <row r="41" spans="1:14" ht="12.75">
      <c r="A41" s="26" t="s">
        <v>34</v>
      </c>
      <c r="B41" s="26"/>
      <c r="C41" s="26">
        <v>100000</v>
      </c>
      <c r="D41" s="26">
        <v>100000</v>
      </c>
      <c r="E41" s="26">
        <v>100000</v>
      </c>
      <c r="F41" s="26">
        <v>100000</v>
      </c>
      <c r="G41" s="26">
        <v>100000</v>
      </c>
      <c r="H41" s="26">
        <v>100000</v>
      </c>
      <c r="I41" s="29"/>
      <c r="J41" s="29"/>
      <c r="K41" s="29"/>
      <c r="L41" s="29"/>
      <c r="M41" s="29"/>
      <c r="N41" s="29"/>
    </row>
    <row r="42" spans="1:14" ht="12.75">
      <c r="A42" s="26" t="s">
        <v>35</v>
      </c>
      <c r="B42" s="26"/>
      <c r="C42" s="26">
        <v>12000</v>
      </c>
      <c r="D42" s="26">
        <v>12000</v>
      </c>
      <c r="E42" s="26">
        <v>12000</v>
      </c>
      <c r="F42" s="26">
        <v>12000</v>
      </c>
      <c r="G42" s="26">
        <v>12000</v>
      </c>
      <c r="H42" s="26">
        <v>12000</v>
      </c>
      <c r="I42" s="29"/>
      <c r="J42" s="29"/>
      <c r="K42" s="29"/>
      <c r="L42" s="29"/>
      <c r="M42" s="29"/>
      <c r="N42" s="29"/>
    </row>
    <row r="43" spans="1:14" ht="12.75">
      <c r="A43" s="26" t="s">
        <v>36</v>
      </c>
      <c r="B43" s="26"/>
      <c r="C43" s="26">
        <v>5000</v>
      </c>
      <c r="D43" s="26">
        <v>5000</v>
      </c>
      <c r="E43" s="26">
        <v>5000</v>
      </c>
      <c r="F43" s="26">
        <v>5000</v>
      </c>
      <c r="G43" s="26">
        <v>5000</v>
      </c>
      <c r="H43" s="26">
        <v>5000</v>
      </c>
      <c r="I43" s="29"/>
      <c r="J43" s="29"/>
      <c r="K43" s="29"/>
      <c r="L43" s="29"/>
      <c r="M43" s="29"/>
      <c r="N43" s="29"/>
    </row>
    <row r="44" spans="1:14" ht="12.75">
      <c r="A44" s="26" t="s">
        <v>37</v>
      </c>
      <c r="B44" s="26"/>
      <c r="C44" s="26">
        <v>10000</v>
      </c>
      <c r="D44" s="26">
        <v>10000</v>
      </c>
      <c r="E44" s="26">
        <v>10000</v>
      </c>
      <c r="F44" s="26">
        <v>10000</v>
      </c>
      <c r="G44" s="26">
        <v>10000</v>
      </c>
      <c r="H44" s="26">
        <v>10000</v>
      </c>
      <c r="I44" s="29"/>
      <c r="J44" s="29"/>
      <c r="K44" s="29"/>
      <c r="L44" s="29"/>
      <c r="M44" s="29"/>
      <c r="N44" s="29"/>
    </row>
    <row r="45" spans="1:14" ht="12.75">
      <c r="A45" s="26" t="s">
        <v>40</v>
      </c>
      <c r="B45" s="26"/>
      <c r="C45" s="26">
        <v>8000</v>
      </c>
      <c r="D45" s="26">
        <v>8000</v>
      </c>
      <c r="E45" s="26">
        <v>8000</v>
      </c>
      <c r="F45" s="26">
        <v>8000</v>
      </c>
      <c r="G45" s="26">
        <v>8000</v>
      </c>
      <c r="H45" s="26">
        <v>8000</v>
      </c>
      <c r="I45" s="29"/>
      <c r="J45" s="29"/>
      <c r="K45" s="29"/>
      <c r="L45" s="29"/>
      <c r="M45" s="29"/>
      <c r="N45" s="29"/>
    </row>
    <row r="46" spans="1:14" ht="12.75">
      <c r="A46" s="26" t="s">
        <v>41</v>
      </c>
      <c r="B46" s="26"/>
      <c r="C46" s="26">
        <v>1000</v>
      </c>
      <c r="D46" s="26">
        <v>1000</v>
      </c>
      <c r="E46" s="26">
        <v>1000</v>
      </c>
      <c r="F46" s="26">
        <v>1000</v>
      </c>
      <c r="G46" s="26">
        <v>1000</v>
      </c>
      <c r="H46" s="26">
        <v>1000</v>
      </c>
      <c r="I46" s="29"/>
      <c r="J46" s="29"/>
      <c r="K46" s="29"/>
      <c r="L46" s="29"/>
      <c r="M46" s="29"/>
      <c r="N46" s="29"/>
    </row>
    <row r="47" spans="1:14" ht="12.75">
      <c r="A47" s="26" t="s">
        <v>42</v>
      </c>
      <c r="B47" s="26"/>
      <c r="C47" s="26">
        <v>10000</v>
      </c>
      <c r="D47" s="26">
        <v>10000</v>
      </c>
      <c r="E47" s="26">
        <v>10000</v>
      </c>
      <c r="F47" s="26">
        <v>10000</v>
      </c>
      <c r="G47" s="26">
        <v>10000</v>
      </c>
      <c r="H47" s="26">
        <v>10000</v>
      </c>
      <c r="I47" s="29"/>
      <c r="J47" s="29"/>
      <c r="K47" s="29"/>
      <c r="L47" s="29"/>
      <c r="M47" s="29"/>
      <c r="N47" s="29"/>
    </row>
    <row r="48" spans="1:14" ht="12.75">
      <c r="A48" s="26" t="s">
        <v>45</v>
      </c>
      <c r="B48" s="26"/>
      <c r="C48" s="26">
        <v>5000</v>
      </c>
      <c r="D48" s="26">
        <v>5000</v>
      </c>
      <c r="E48" s="26">
        <v>5000</v>
      </c>
      <c r="F48" s="26">
        <v>5000</v>
      </c>
      <c r="G48" s="26">
        <v>5000</v>
      </c>
      <c r="H48" s="26">
        <v>5000</v>
      </c>
      <c r="I48" s="29"/>
      <c r="J48" s="29"/>
      <c r="K48" s="29"/>
      <c r="L48" s="29"/>
      <c r="M48" s="29"/>
      <c r="N48" s="29"/>
    </row>
    <row r="49" spans="1:14" s="5" customFormat="1" ht="12.75">
      <c r="A49" s="30" t="s">
        <v>15</v>
      </c>
      <c r="B49" s="31"/>
      <c r="C49" s="48">
        <f>SUM(C37:C48)</f>
        <v>176000</v>
      </c>
      <c r="D49" s="46">
        <f aca="true" t="shared" si="5" ref="D49:N49">SUM(D37:D48)</f>
        <v>176000</v>
      </c>
      <c r="E49" s="46">
        <f t="shared" si="5"/>
        <v>176000</v>
      </c>
      <c r="F49" s="46">
        <f t="shared" si="5"/>
        <v>176000</v>
      </c>
      <c r="G49" s="46">
        <f t="shared" si="5"/>
        <v>176000</v>
      </c>
      <c r="H49" s="46">
        <f t="shared" si="5"/>
        <v>176000</v>
      </c>
      <c r="I49" s="46">
        <f t="shared" si="5"/>
        <v>0</v>
      </c>
      <c r="J49" s="46">
        <f t="shared" si="5"/>
        <v>0</v>
      </c>
      <c r="K49" s="46">
        <f t="shared" si="5"/>
        <v>0</v>
      </c>
      <c r="L49" s="46">
        <f t="shared" si="5"/>
        <v>0</v>
      </c>
      <c r="M49" s="46">
        <f t="shared" si="5"/>
        <v>0</v>
      </c>
      <c r="N49" s="47">
        <f t="shared" si="5"/>
        <v>0</v>
      </c>
    </row>
    <row r="50" spans="1:14" ht="12.75">
      <c r="A50" s="26"/>
      <c r="B50" s="26"/>
      <c r="C50" s="29"/>
      <c r="D50" s="29"/>
      <c r="E50" s="29"/>
      <c r="F50" s="29"/>
      <c r="G50" s="29"/>
      <c r="H50" s="29"/>
      <c r="I50" s="29"/>
      <c r="J50" s="29"/>
      <c r="K50" s="29"/>
      <c r="L50" s="29"/>
      <c r="M50" s="29"/>
      <c r="N50" s="29"/>
    </row>
    <row r="51" spans="1:14" s="9" customFormat="1" ht="12.75">
      <c r="A51" s="33" t="s">
        <v>46</v>
      </c>
      <c r="B51" s="34"/>
      <c r="C51" s="49">
        <f aca="true" t="shared" si="6" ref="C51:N51">C8-C17-C32-C49</f>
        <v>-188400</v>
      </c>
      <c r="D51" s="50">
        <f t="shared" si="6"/>
        <v>-176000</v>
      </c>
      <c r="E51" s="50">
        <f t="shared" si="6"/>
        <v>-176000</v>
      </c>
      <c r="F51" s="50">
        <f t="shared" si="6"/>
        <v>-176000</v>
      </c>
      <c r="G51" s="50">
        <f t="shared" si="6"/>
        <v>-176000</v>
      </c>
      <c r="H51" s="50">
        <f t="shared" si="6"/>
        <v>-176000</v>
      </c>
      <c r="I51" s="50">
        <f t="shared" si="6"/>
        <v>0</v>
      </c>
      <c r="J51" s="50">
        <f t="shared" si="6"/>
        <v>0</v>
      </c>
      <c r="K51" s="50">
        <f t="shared" si="6"/>
        <v>0</v>
      </c>
      <c r="L51" s="50">
        <f t="shared" si="6"/>
        <v>0</v>
      </c>
      <c r="M51" s="50">
        <f t="shared" si="6"/>
        <v>0</v>
      </c>
      <c r="N51" s="51">
        <f t="shared" si="6"/>
        <v>0</v>
      </c>
    </row>
    <row r="52" spans="1:14" ht="12.75">
      <c r="A52" s="26"/>
      <c r="B52" s="26"/>
      <c r="C52" s="29"/>
      <c r="D52" s="29"/>
      <c r="E52" s="29"/>
      <c r="F52" s="29"/>
      <c r="G52" s="29"/>
      <c r="H52" s="29"/>
      <c r="I52" s="29"/>
      <c r="J52" s="29"/>
      <c r="K52" s="29"/>
      <c r="L52" s="29"/>
      <c r="M52" s="29"/>
      <c r="N52" s="29"/>
    </row>
    <row r="53" spans="1:14" s="12" customFormat="1" ht="12.75">
      <c r="A53" s="35" t="s">
        <v>47</v>
      </c>
      <c r="B53" s="36"/>
      <c r="C53" s="52">
        <f>C51</f>
        <v>-188400</v>
      </c>
      <c r="D53" s="53">
        <f>C53+D51</f>
        <v>-364400</v>
      </c>
      <c r="E53" s="53">
        <f aca="true" t="shared" si="7" ref="E53:N53">D53+E51</f>
        <v>-540400</v>
      </c>
      <c r="F53" s="53">
        <f t="shared" si="7"/>
        <v>-716400</v>
      </c>
      <c r="G53" s="53">
        <f t="shared" si="7"/>
        <v>-892400</v>
      </c>
      <c r="H53" s="53">
        <f t="shared" si="7"/>
        <v>-1068400</v>
      </c>
      <c r="I53" s="53">
        <f t="shared" si="7"/>
        <v>-1068400</v>
      </c>
      <c r="J53" s="53">
        <f t="shared" si="7"/>
        <v>-1068400</v>
      </c>
      <c r="K53" s="53">
        <f t="shared" si="7"/>
        <v>-1068400</v>
      </c>
      <c r="L53" s="53">
        <f t="shared" si="7"/>
        <v>-1068400</v>
      </c>
      <c r="M53" s="53">
        <f t="shared" si="7"/>
        <v>-1068400</v>
      </c>
      <c r="N53" s="54">
        <f t="shared" si="7"/>
        <v>-1068400</v>
      </c>
    </row>
    <row r="54" spans="1:14" ht="12.75">
      <c r="A54" s="26"/>
      <c r="B54" s="26"/>
      <c r="C54" s="26"/>
      <c r="D54" s="26"/>
      <c r="E54" s="26"/>
      <c r="F54" s="26"/>
      <c r="G54" s="26"/>
      <c r="H54" s="26"/>
      <c r="I54" s="26"/>
      <c r="J54" s="26"/>
      <c r="K54" s="26"/>
      <c r="L54" s="26"/>
      <c r="M54" s="26"/>
      <c r="N54" s="26"/>
    </row>
    <row r="57" ht="13.5" thickBot="1"/>
    <row r="58" spans="6:8" ht="12.75">
      <c r="F58" s="37" t="s">
        <v>53</v>
      </c>
      <c r="G58" s="38"/>
      <c r="H58" s="39"/>
    </row>
    <row r="59" spans="6:8" ht="12.75">
      <c r="F59" s="40" t="s">
        <v>52</v>
      </c>
      <c r="G59" s="41"/>
      <c r="H59" s="42"/>
    </row>
    <row r="60" spans="6:8" ht="13.5" thickBot="1">
      <c r="F60" s="43"/>
      <c r="G60" s="44"/>
      <c r="H60" s="45"/>
    </row>
  </sheetData>
  <hyperlinks>
    <hyperlink ref="F59" r:id="rId1" display="www.kkitech.com"/>
  </hyperlinks>
  <printOptions/>
  <pageMargins left="0.7500000000000001" right="0.7500000000000001" top="0.98" bottom="0.98" header="0.51" footer="0.51"/>
  <pageSetup cellComments="asDisplayed" fitToHeight="1" fitToWidth="1" orientation="landscape" paperSize="10" scale="58"/>
  <headerFooter alignWithMargins="0">
    <oddHeader xml:space="preserve">&amp;CBudget Template </oddHeader>
    <oddFooter>&amp;R&amp;"Verdana,Italic"Copyright KKI Associates Ltd</oddFooter>
  </headerFooter>
  <ignoredErrors>
    <ignoredError sqref="C8:N8 C17:N17 C32:N32 C49:N49" emptyCellReference="1"/>
  </ignoredErrors>
  <drawing r:id="rId4"/>
  <legacyDrawing r:id="rId3"/>
</worksheet>
</file>

<file path=xl/worksheets/sheet3.xml><?xml version="1.0" encoding="utf-8"?>
<worksheet xmlns="http://schemas.openxmlformats.org/spreadsheetml/2006/main" xmlns:r="http://schemas.openxmlformats.org/officeDocument/2006/relationships">
  <dimension ref="A4:N61"/>
  <sheetViews>
    <sheetView workbookViewId="0" topLeftCell="A1">
      <selection activeCell="C35" sqref="C35:N48"/>
    </sheetView>
  </sheetViews>
  <sheetFormatPr defaultColWidth="11.00390625" defaultRowHeight="12.75"/>
  <cols>
    <col min="2" max="2" width="6.75390625" style="0" customWidth="1"/>
  </cols>
  <sheetData>
    <row r="4" spans="1:14" s="13" customFormat="1" ht="12.75">
      <c r="A4" s="13" t="str">
        <f>Plan!A4</f>
        <v>Time</v>
      </c>
      <c r="C4" s="13" t="str">
        <f>Plan!C4</f>
        <v>Period 1</v>
      </c>
      <c r="D4" s="13" t="str">
        <f>Plan!D4</f>
        <v>Period 2</v>
      </c>
      <c r="E4" s="13" t="str">
        <f>Plan!E4</f>
        <v>Period 3</v>
      </c>
      <c r="F4" s="13" t="str">
        <f>Plan!F4</f>
        <v>Period 4</v>
      </c>
      <c r="G4" s="13" t="str">
        <f>Plan!G4</f>
        <v>Period 5</v>
      </c>
      <c r="H4" s="13" t="str">
        <f>Plan!H4</f>
        <v>Period 6</v>
      </c>
      <c r="I4" s="13" t="str">
        <f>Plan!I4</f>
        <v>Period 7</v>
      </c>
      <c r="J4" s="13" t="str">
        <f>Plan!J4</f>
        <v>Period 8</v>
      </c>
      <c r="K4" s="13" t="str">
        <f>Plan!K4</f>
        <v>Period 9</v>
      </c>
      <c r="L4" s="13" t="str">
        <f>Plan!L4</f>
        <v>Period 10</v>
      </c>
      <c r="M4" s="13" t="str">
        <f>Plan!M4</f>
        <v>Period 11</v>
      </c>
      <c r="N4" s="13" t="str">
        <f>Plan!N4</f>
        <v>Period 12</v>
      </c>
    </row>
    <row r="5" ht="12.75">
      <c r="A5" s="1" t="str">
        <f>Plan!A5</f>
        <v>Income</v>
      </c>
    </row>
    <row r="6" spans="1:14" ht="12.75">
      <c r="A6" t="str">
        <f>Plan!A6</f>
        <v>Capital Budget</v>
      </c>
      <c r="C6" s="14">
        <v>60000</v>
      </c>
      <c r="D6" s="14"/>
      <c r="E6" s="14"/>
      <c r="F6" s="14"/>
      <c r="G6" s="14"/>
      <c r="H6" s="14"/>
      <c r="I6" s="14"/>
      <c r="J6" s="14"/>
      <c r="K6" s="14"/>
      <c r="L6" s="14"/>
      <c r="M6" s="14"/>
      <c r="N6" s="14"/>
    </row>
    <row r="7" spans="1:14" ht="12.75">
      <c r="A7" t="str">
        <f>Plan!A7</f>
        <v>Other</v>
      </c>
      <c r="C7" s="14"/>
      <c r="D7" s="14"/>
      <c r="E7" s="14"/>
      <c r="F7" s="14"/>
      <c r="G7" s="14"/>
      <c r="H7" s="14"/>
      <c r="I7" s="14"/>
      <c r="J7" s="14"/>
      <c r="K7" s="14"/>
      <c r="L7" s="14"/>
      <c r="M7" s="14"/>
      <c r="N7" s="14"/>
    </row>
    <row r="8" spans="1:14" s="5" customFormat="1" ht="12.75">
      <c r="A8" s="2" t="s">
        <v>15</v>
      </c>
      <c r="B8" s="4"/>
      <c r="C8" s="15">
        <f>C6+C7</f>
        <v>60000</v>
      </c>
      <c r="D8" s="15">
        <f aca="true" t="shared" si="0" ref="D8:N8">D6+D7</f>
        <v>0</v>
      </c>
      <c r="E8" s="15">
        <f t="shared" si="0"/>
        <v>0</v>
      </c>
      <c r="F8" s="15">
        <f t="shared" si="0"/>
        <v>0</v>
      </c>
      <c r="G8" s="15">
        <f t="shared" si="0"/>
        <v>0</v>
      </c>
      <c r="H8" s="15">
        <f t="shared" si="0"/>
        <v>0</v>
      </c>
      <c r="I8" s="15">
        <f t="shared" si="0"/>
        <v>0</v>
      </c>
      <c r="J8" s="15">
        <f t="shared" si="0"/>
        <v>0</v>
      </c>
      <c r="K8" s="15">
        <f t="shared" si="0"/>
        <v>0</v>
      </c>
      <c r="L8" s="15">
        <f t="shared" si="0"/>
        <v>0</v>
      </c>
      <c r="M8" s="15">
        <f t="shared" si="0"/>
        <v>0</v>
      </c>
      <c r="N8" s="16">
        <f t="shared" si="0"/>
        <v>0</v>
      </c>
    </row>
    <row r="9" spans="3:14" ht="12.75">
      <c r="C9" s="29"/>
      <c r="D9" s="29"/>
      <c r="E9" s="29"/>
      <c r="F9" s="29"/>
      <c r="G9" s="29"/>
      <c r="H9" s="29"/>
      <c r="I9" s="29"/>
      <c r="J9" s="29"/>
      <c r="K9" s="29"/>
      <c r="L9" s="29"/>
      <c r="M9" s="29"/>
      <c r="N9" s="29"/>
    </row>
    <row r="10" spans="3:14" ht="12.75">
      <c r="C10" s="29"/>
      <c r="D10" s="29"/>
      <c r="E10" s="29"/>
      <c r="F10" s="29"/>
      <c r="G10" s="29"/>
      <c r="H10" s="29"/>
      <c r="I10" s="29"/>
      <c r="J10" s="29"/>
      <c r="K10" s="29"/>
      <c r="L10" s="29"/>
      <c r="M10" s="29"/>
      <c r="N10" s="29"/>
    </row>
    <row r="11" spans="1:14" ht="12.75">
      <c r="A11" s="1" t="str">
        <f>Plan!A11</f>
        <v>Capital Expenditure</v>
      </c>
      <c r="C11" s="29"/>
      <c r="D11" s="29"/>
      <c r="E11" s="29"/>
      <c r="F11" s="29"/>
      <c r="G11" s="29"/>
      <c r="H11" s="29"/>
      <c r="I11" s="29"/>
      <c r="J11" s="29"/>
      <c r="K11" s="29"/>
      <c r="L11" s="29"/>
      <c r="M11" s="29"/>
      <c r="N11" s="29"/>
    </row>
    <row r="12" spans="1:14" ht="12.75">
      <c r="A12" t="str">
        <f>Plan!A12</f>
        <v>Buildings</v>
      </c>
      <c r="C12" s="29"/>
      <c r="D12" s="29"/>
      <c r="E12" s="29"/>
      <c r="F12" s="29"/>
      <c r="G12" s="29"/>
      <c r="H12" s="29"/>
      <c r="I12" s="29"/>
      <c r="J12" s="29"/>
      <c r="K12" s="29"/>
      <c r="L12" s="29"/>
      <c r="M12" s="29"/>
      <c r="N12" s="29"/>
    </row>
    <row r="13" spans="1:14" ht="12.75">
      <c r="A13" t="str">
        <f>Plan!A13</f>
        <v>Equipment</v>
      </c>
      <c r="C13" s="29"/>
      <c r="D13" s="29"/>
      <c r="E13" s="29"/>
      <c r="F13" s="29"/>
      <c r="G13" s="29"/>
      <c r="H13" s="29"/>
      <c r="I13" s="29"/>
      <c r="J13" s="29"/>
      <c r="K13" s="29"/>
      <c r="L13" s="29"/>
      <c r="M13" s="29"/>
      <c r="N13" s="29"/>
    </row>
    <row r="14" spans="1:14" ht="12.75">
      <c r="A14" t="str">
        <f>Plan!A14</f>
        <v>IT</v>
      </c>
      <c r="C14" s="29"/>
      <c r="D14" s="29"/>
      <c r="E14" s="29"/>
      <c r="F14" s="29"/>
      <c r="G14" s="29"/>
      <c r="H14" s="29"/>
      <c r="I14" s="29"/>
      <c r="J14" s="29"/>
      <c r="K14" s="29"/>
      <c r="L14" s="29"/>
      <c r="M14" s="29"/>
      <c r="N14" s="29"/>
    </row>
    <row r="15" spans="1:14" ht="12.75">
      <c r="A15" t="str">
        <f>Plan!A15</f>
        <v>Transport</v>
      </c>
      <c r="C15" s="29"/>
      <c r="D15" s="29"/>
      <c r="E15" s="29"/>
      <c r="F15" s="29"/>
      <c r="G15" s="29"/>
      <c r="H15" s="29"/>
      <c r="I15" s="29"/>
      <c r="J15" s="29"/>
      <c r="K15" s="29"/>
      <c r="L15" s="29"/>
      <c r="M15" s="29"/>
      <c r="N15" s="29"/>
    </row>
    <row r="16" spans="1:14" ht="12.75">
      <c r="A16" t="str">
        <f>Plan!A16</f>
        <v>Other</v>
      </c>
      <c r="C16" s="29"/>
      <c r="D16" s="29"/>
      <c r="E16" s="29"/>
      <c r="F16" s="29"/>
      <c r="G16" s="29"/>
      <c r="H16" s="29"/>
      <c r="I16" s="29"/>
      <c r="J16" s="29"/>
      <c r="K16" s="29"/>
      <c r="L16" s="29"/>
      <c r="M16" s="29"/>
      <c r="N16" s="29"/>
    </row>
    <row r="17" spans="1:14" s="5" customFormat="1" ht="12.75">
      <c r="A17" s="2" t="s">
        <v>15</v>
      </c>
      <c r="B17" s="3"/>
      <c r="C17" s="17">
        <f>C12+C13+C14+C15+C16</f>
        <v>0</v>
      </c>
      <c r="D17" s="15">
        <f aca="true" t="shared" si="1" ref="D17:N17">D12+D13+D14+D15+D16</f>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6">
        <f t="shared" si="1"/>
        <v>0</v>
      </c>
    </row>
    <row r="18" spans="3:14" ht="12.75">
      <c r="C18" s="14"/>
      <c r="D18" s="14"/>
      <c r="E18" s="14"/>
      <c r="F18" s="14"/>
      <c r="G18" s="14"/>
      <c r="H18" s="14"/>
      <c r="I18" s="14"/>
      <c r="J18" s="14"/>
      <c r="K18" s="14"/>
      <c r="L18" s="14"/>
      <c r="M18" s="14"/>
      <c r="N18" s="14"/>
    </row>
    <row r="19" spans="1:14" s="13" customFormat="1" ht="12.75">
      <c r="A19" s="13" t="s">
        <v>0</v>
      </c>
      <c r="C19" s="24" t="str">
        <f>C4</f>
        <v>Period 1</v>
      </c>
      <c r="D19" s="24" t="str">
        <f aca="true" t="shared" si="2" ref="D19:N19">D4</f>
        <v>Period 2</v>
      </c>
      <c r="E19" s="24" t="str">
        <f t="shared" si="2"/>
        <v>Period 3</v>
      </c>
      <c r="F19" s="24" t="str">
        <f t="shared" si="2"/>
        <v>Period 4</v>
      </c>
      <c r="G19" s="24" t="str">
        <f t="shared" si="2"/>
        <v>Period 5</v>
      </c>
      <c r="H19" s="24" t="str">
        <f t="shared" si="2"/>
        <v>Period 6</v>
      </c>
      <c r="I19" s="24" t="str">
        <f t="shared" si="2"/>
        <v>Period 7</v>
      </c>
      <c r="J19" s="24" t="str">
        <f t="shared" si="2"/>
        <v>Period 8</v>
      </c>
      <c r="K19" s="24" t="str">
        <f t="shared" si="2"/>
        <v>Period 9</v>
      </c>
      <c r="L19" s="24" t="str">
        <f t="shared" si="2"/>
        <v>Period 10</v>
      </c>
      <c r="M19" s="24" t="str">
        <f t="shared" si="2"/>
        <v>Period 11</v>
      </c>
      <c r="N19" s="24" t="str">
        <f t="shared" si="2"/>
        <v>Period 12</v>
      </c>
    </row>
    <row r="20" spans="1:14" ht="12.75">
      <c r="A20" s="1" t="str">
        <f>Plan!A20</f>
        <v>Revenue Expenditure</v>
      </c>
      <c r="C20" s="29"/>
      <c r="D20" s="29"/>
      <c r="E20" s="29"/>
      <c r="F20" s="29"/>
      <c r="G20" s="29"/>
      <c r="H20" s="29"/>
      <c r="I20" s="29"/>
      <c r="J20" s="29"/>
      <c r="K20" s="29"/>
      <c r="L20" s="29"/>
      <c r="M20" s="29"/>
      <c r="N20" s="29"/>
    </row>
    <row r="21" spans="1:14" ht="12.75">
      <c r="A21" s="1" t="str">
        <f>Plan!A21</f>
        <v>Variable</v>
      </c>
      <c r="C21" s="29"/>
      <c r="D21" s="29"/>
      <c r="E21" s="29"/>
      <c r="F21" s="29"/>
      <c r="G21" s="29"/>
      <c r="H21" s="29"/>
      <c r="I21" s="29"/>
      <c r="J21" s="29"/>
      <c r="K21" s="29"/>
      <c r="L21" s="29"/>
      <c r="M21" s="29"/>
      <c r="N21" s="29"/>
    </row>
    <row r="22" spans="1:14" ht="12.75">
      <c r="A22" t="str">
        <f>Plan!A22</f>
        <v>Maintenance Staff</v>
      </c>
      <c r="C22" s="29">
        <v>6000</v>
      </c>
      <c r="D22" s="29"/>
      <c r="E22" s="29"/>
      <c r="F22" s="29"/>
      <c r="G22" s="29"/>
      <c r="H22" s="29"/>
      <c r="I22" s="29"/>
      <c r="J22" s="29"/>
      <c r="K22" s="29"/>
      <c r="L22" s="29"/>
      <c r="M22" s="29"/>
      <c r="N22" s="29"/>
    </row>
    <row r="23" spans="1:14" ht="12.75">
      <c r="A23" t="str">
        <f>Plan!A23</f>
        <v>Maintenance Materials</v>
      </c>
      <c r="C23" s="29"/>
      <c r="D23" s="29"/>
      <c r="E23" s="29"/>
      <c r="F23" s="29"/>
      <c r="G23" s="29"/>
      <c r="H23" s="29"/>
      <c r="I23" s="29"/>
      <c r="J23" s="29"/>
      <c r="K23" s="29"/>
      <c r="L23" s="29"/>
      <c r="M23" s="29"/>
      <c r="N23" s="29"/>
    </row>
    <row r="24" spans="1:14" ht="12.75">
      <c r="A24" t="str">
        <f>Plan!A24</f>
        <v>Safety/Security Staff</v>
      </c>
      <c r="C24" s="29"/>
      <c r="D24" s="29"/>
      <c r="E24" s="29"/>
      <c r="F24" s="29"/>
      <c r="G24" s="29"/>
      <c r="H24" s="29"/>
      <c r="I24" s="29"/>
      <c r="J24" s="29"/>
      <c r="K24" s="29"/>
      <c r="L24" s="29"/>
      <c r="M24" s="29"/>
      <c r="N24" s="29"/>
    </row>
    <row r="25" spans="1:14" ht="12.75">
      <c r="A25" t="str">
        <f>Plan!A25</f>
        <v>Safety/Security Materials</v>
      </c>
      <c r="C25" s="29"/>
      <c r="D25" s="29"/>
      <c r="E25" s="29"/>
      <c r="F25" s="29"/>
      <c r="G25" s="29"/>
      <c r="H25" s="29"/>
      <c r="I25" s="29"/>
      <c r="J25" s="29"/>
      <c r="K25" s="29"/>
      <c r="L25" s="29"/>
      <c r="M25" s="29"/>
      <c r="N25" s="29"/>
    </row>
    <row r="26" spans="1:14" ht="12.75">
      <c r="A26" t="str">
        <f>Plan!A26</f>
        <v>Catering Staff</v>
      </c>
      <c r="C26" s="29"/>
      <c r="D26" s="29"/>
      <c r="E26" s="29"/>
      <c r="F26" s="29"/>
      <c r="G26" s="29"/>
      <c r="H26" s="29"/>
      <c r="I26" s="29"/>
      <c r="J26" s="29"/>
      <c r="K26" s="29"/>
      <c r="L26" s="29"/>
      <c r="M26" s="29"/>
      <c r="N26" s="29"/>
    </row>
    <row r="27" spans="1:14" ht="12.75">
      <c r="A27" t="str">
        <f>Plan!A27</f>
        <v>Catering Materials</v>
      </c>
      <c r="C27" s="29"/>
      <c r="D27" s="29"/>
      <c r="E27" s="29"/>
      <c r="F27" s="29"/>
      <c r="G27" s="29"/>
      <c r="H27" s="29"/>
      <c r="I27" s="29"/>
      <c r="J27" s="29"/>
      <c r="K27" s="29"/>
      <c r="L27" s="29"/>
      <c r="M27" s="29"/>
      <c r="N27" s="29"/>
    </row>
    <row r="28" spans="1:14" ht="12.75">
      <c r="A28" t="str">
        <f>Plan!A28</f>
        <v>Cleaning Staff</v>
      </c>
      <c r="C28" s="29"/>
      <c r="D28" s="29"/>
      <c r="E28" s="29"/>
      <c r="F28" s="29"/>
      <c r="G28" s="29"/>
      <c r="H28" s="29"/>
      <c r="I28" s="29"/>
      <c r="J28" s="29"/>
      <c r="K28" s="29"/>
      <c r="L28" s="29"/>
      <c r="M28" s="29"/>
      <c r="N28" s="29"/>
    </row>
    <row r="29" spans="1:14" ht="12.75">
      <c r="A29" t="str">
        <f>Plan!A29</f>
        <v>Cleaning Materials</v>
      </c>
      <c r="C29" s="29"/>
      <c r="D29" s="29"/>
      <c r="E29" s="29"/>
      <c r="F29" s="29"/>
      <c r="G29" s="29"/>
      <c r="H29" s="29"/>
      <c r="I29" s="29"/>
      <c r="J29" s="29"/>
      <c r="K29" s="29"/>
      <c r="L29" s="29"/>
      <c r="M29" s="29"/>
      <c r="N29" s="29"/>
    </row>
    <row r="30" spans="1:14" ht="12.75">
      <c r="A30" t="str">
        <f>Plan!A30</f>
        <v>Management Time</v>
      </c>
      <c r="C30" s="29"/>
      <c r="D30" s="29"/>
      <c r="E30" s="29"/>
      <c r="F30" s="29"/>
      <c r="G30" s="29"/>
      <c r="H30" s="29"/>
      <c r="I30" s="29"/>
      <c r="J30" s="29"/>
      <c r="K30" s="29"/>
      <c r="L30" s="29"/>
      <c r="M30" s="29"/>
      <c r="N30" s="29"/>
    </row>
    <row r="31" spans="1:14" ht="12.75">
      <c r="A31" t="str">
        <f>Plan!A31</f>
        <v>Accounts, Contracts, IT etc</v>
      </c>
      <c r="C31" s="29"/>
      <c r="D31" s="29"/>
      <c r="E31" s="29"/>
      <c r="F31" s="29"/>
      <c r="G31" s="29"/>
      <c r="H31" s="29"/>
      <c r="I31" s="29"/>
      <c r="J31" s="29"/>
      <c r="K31" s="29"/>
      <c r="L31" s="29"/>
      <c r="M31" s="29"/>
      <c r="N31" s="29"/>
    </row>
    <row r="32" spans="1:14" s="5" customFormat="1" ht="12.75">
      <c r="A32" s="2" t="s">
        <v>15</v>
      </c>
      <c r="B32" s="3"/>
      <c r="C32" s="17">
        <f>C22+C23+C24+C25+C26+C27+C28+C29+C30+C31</f>
        <v>6000</v>
      </c>
      <c r="D32" s="15">
        <f aca="true" t="shared" si="3" ref="D32:N32">D22+D23+D24+D25+D26+D27+D28+D29+D30+D31</f>
        <v>0</v>
      </c>
      <c r="E32" s="15">
        <f t="shared" si="3"/>
        <v>0</v>
      </c>
      <c r="F32" s="15">
        <f t="shared" si="3"/>
        <v>0</v>
      </c>
      <c r="G32" s="15">
        <f t="shared" si="3"/>
        <v>0</v>
      </c>
      <c r="H32" s="15">
        <f t="shared" si="3"/>
        <v>0</v>
      </c>
      <c r="I32" s="15">
        <f t="shared" si="3"/>
        <v>0</v>
      </c>
      <c r="J32" s="15">
        <f t="shared" si="3"/>
        <v>0</v>
      </c>
      <c r="K32" s="15">
        <f t="shared" si="3"/>
        <v>0</v>
      </c>
      <c r="L32" s="15">
        <f t="shared" si="3"/>
        <v>0</v>
      </c>
      <c r="M32" s="15">
        <f t="shared" si="3"/>
        <v>0</v>
      </c>
      <c r="N32" s="16">
        <f t="shared" si="3"/>
        <v>0</v>
      </c>
    </row>
    <row r="34" spans="1:14" s="13" customFormat="1" ht="12.75">
      <c r="A34" s="13" t="s">
        <v>0</v>
      </c>
      <c r="C34" s="13" t="str">
        <f>C4</f>
        <v>Period 1</v>
      </c>
      <c r="D34" s="13" t="str">
        <f aca="true" t="shared" si="4" ref="D34:N34">D4</f>
        <v>Period 2</v>
      </c>
      <c r="E34" s="13" t="str">
        <f t="shared" si="4"/>
        <v>Period 3</v>
      </c>
      <c r="F34" s="13" t="str">
        <f t="shared" si="4"/>
        <v>Period 4</v>
      </c>
      <c r="G34" s="13" t="str">
        <f t="shared" si="4"/>
        <v>Period 5</v>
      </c>
      <c r="H34" s="13" t="str">
        <f t="shared" si="4"/>
        <v>Period 6</v>
      </c>
      <c r="I34" s="13" t="str">
        <f t="shared" si="4"/>
        <v>Period 7</v>
      </c>
      <c r="J34" s="13" t="str">
        <f t="shared" si="4"/>
        <v>Period 8</v>
      </c>
      <c r="K34" s="13" t="str">
        <f t="shared" si="4"/>
        <v>Period 9</v>
      </c>
      <c r="L34" s="13" t="str">
        <f t="shared" si="4"/>
        <v>Period 10</v>
      </c>
      <c r="M34" s="13" t="str">
        <f t="shared" si="4"/>
        <v>Period 11</v>
      </c>
      <c r="N34" s="13" t="str">
        <f t="shared" si="4"/>
        <v>Period 12</v>
      </c>
    </row>
    <row r="35" spans="1:14" ht="12.75">
      <c r="A35" s="1" t="str">
        <f>Plan!A35</f>
        <v>Revenue Expenditure</v>
      </c>
      <c r="C35" s="26"/>
      <c r="D35" s="26"/>
      <c r="E35" s="26"/>
      <c r="F35" s="26"/>
      <c r="G35" s="26"/>
      <c r="H35" s="26"/>
      <c r="I35" s="26"/>
      <c r="J35" s="26"/>
      <c r="K35" s="26"/>
      <c r="L35" s="26"/>
      <c r="M35" s="26"/>
      <c r="N35" s="26"/>
    </row>
    <row r="36" spans="1:14" ht="12.75">
      <c r="A36" s="1" t="str">
        <f>Plan!A36</f>
        <v>Fixed</v>
      </c>
      <c r="C36" s="26"/>
      <c r="D36" s="26"/>
      <c r="E36" s="26"/>
      <c r="F36" s="26"/>
      <c r="G36" s="26"/>
      <c r="H36" s="26"/>
      <c r="I36" s="26"/>
      <c r="J36" s="26"/>
      <c r="K36" s="26"/>
      <c r="L36" s="26"/>
      <c r="M36" s="26"/>
      <c r="N36" s="26"/>
    </row>
    <row r="37" spans="1:14" ht="12.75">
      <c r="A37" t="str">
        <f>Plan!A37</f>
        <v>Staff type 1</v>
      </c>
      <c r="C37" s="29"/>
      <c r="D37" s="29"/>
      <c r="E37" s="29"/>
      <c r="F37" s="29"/>
      <c r="G37" s="29"/>
      <c r="H37" s="29"/>
      <c r="I37" s="29"/>
      <c r="J37" s="29"/>
      <c r="K37" s="29"/>
      <c r="L37" s="29"/>
      <c r="M37" s="29"/>
      <c r="N37" s="29"/>
    </row>
    <row r="38" spans="1:14" ht="12.75">
      <c r="A38" t="str">
        <f>Plan!A38</f>
        <v>Staff type 2</v>
      </c>
      <c r="C38" s="29"/>
      <c r="D38" s="29"/>
      <c r="E38" s="29"/>
      <c r="F38" s="29"/>
      <c r="G38" s="29"/>
      <c r="H38" s="29"/>
      <c r="I38" s="29"/>
      <c r="J38" s="29"/>
      <c r="K38" s="29"/>
      <c r="L38" s="29"/>
      <c r="M38" s="29"/>
      <c r="N38" s="29"/>
    </row>
    <row r="39" spans="1:14" ht="12.75">
      <c r="A39" t="str">
        <f>Plan!A39</f>
        <v>Staff type 3</v>
      </c>
      <c r="C39" s="29"/>
      <c r="D39" s="29"/>
      <c r="E39" s="29"/>
      <c r="F39" s="29"/>
      <c r="G39" s="29"/>
      <c r="H39" s="29"/>
      <c r="I39" s="29"/>
      <c r="J39" s="29"/>
      <c r="K39" s="29"/>
      <c r="L39" s="29"/>
      <c r="M39" s="29"/>
      <c r="N39" s="29"/>
    </row>
    <row r="40" spans="1:14" ht="12.75">
      <c r="A40" t="str">
        <f>Plan!A40</f>
        <v>Heating/Gas etc</v>
      </c>
      <c r="C40" s="26">
        <v>30000</v>
      </c>
      <c r="D40" s="26">
        <v>30000</v>
      </c>
      <c r="E40" s="26">
        <v>30000</v>
      </c>
      <c r="F40" s="26">
        <v>30000</v>
      </c>
      <c r="G40" s="26">
        <v>30000</v>
      </c>
      <c r="H40" s="26">
        <v>30000</v>
      </c>
      <c r="I40" s="29"/>
      <c r="J40" s="29"/>
      <c r="K40" s="29"/>
      <c r="L40" s="29"/>
      <c r="M40" s="29"/>
      <c r="N40" s="29"/>
    </row>
    <row r="41" spans="1:14" ht="12.75">
      <c r="A41" t="str">
        <f>Plan!A41</f>
        <v>Rents</v>
      </c>
      <c r="C41" s="26">
        <v>100000</v>
      </c>
      <c r="D41" s="26">
        <v>100000</v>
      </c>
      <c r="E41" s="26">
        <v>100000</v>
      </c>
      <c r="F41" s="26">
        <v>100000</v>
      </c>
      <c r="G41" s="26">
        <v>100000</v>
      </c>
      <c r="H41" s="26">
        <v>100000</v>
      </c>
      <c r="I41" s="29"/>
      <c r="J41" s="29"/>
      <c r="K41" s="29"/>
      <c r="L41" s="29"/>
      <c r="M41" s="29"/>
      <c r="N41" s="29"/>
    </row>
    <row r="42" spans="1:14" ht="12.75">
      <c r="A42" t="str">
        <f>Plan!A42</f>
        <v>Rates</v>
      </c>
      <c r="C42" s="26">
        <v>12000</v>
      </c>
      <c r="D42" s="26">
        <v>12000</v>
      </c>
      <c r="E42" s="26">
        <v>12000</v>
      </c>
      <c r="F42" s="26">
        <v>12000</v>
      </c>
      <c r="G42" s="26">
        <v>12000</v>
      </c>
      <c r="H42" s="26">
        <v>12000</v>
      </c>
      <c r="I42" s="29"/>
      <c r="J42" s="29"/>
      <c r="K42" s="29"/>
      <c r="L42" s="29"/>
      <c r="M42" s="29"/>
      <c r="N42" s="29"/>
    </row>
    <row r="43" spans="1:14" ht="12.75">
      <c r="A43" t="str">
        <f>Plan!A43</f>
        <v>Electricity</v>
      </c>
      <c r="C43" s="26">
        <v>5000</v>
      </c>
      <c r="D43" s="26">
        <v>5000</v>
      </c>
      <c r="E43" s="26">
        <v>5000</v>
      </c>
      <c r="F43" s="26">
        <v>5000</v>
      </c>
      <c r="G43" s="26">
        <v>5000</v>
      </c>
      <c r="H43" s="26">
        <v>5000</v>
      </c>
      <c r="I43" s="29"/>
      <c r="J43" s="29"/>
      <c r="K43" s="29"/>
      <c r="L43" s="29"/>
      <c r="M43" s="29"/>
      <c r="N43" s="29"/>
    </row>
    <row r="44" spans="1:14" ht="12.75">
      <c r="A44" t="str">
        <f>Plan!A44</f>
        <v>Telephones</v>
      </c>
      <c r="C44" s="26">
        <v>10000</v>
      </c>
      <c r="D44" s="26">
        <v>10000</v>
      </c>
      <c r="E44" s="26">
        <v>10000</v>
      </c>
      <c r="F44" s="26">
        <v>10000</v>
      </c>
      <c r="G44" s="26">
        <v>10000</v>
      </c>
      <c r="H44" s="26">
        <v>10000</v>
      </c>
      <c r="I44" s="29"/>
      <c r="J44" s="29"/>
      <c r="K44" s="29"/>
      <c r="L44" s="29"/>
      <c r="M44" s="29"/>
      <c r="N44" s="29"/>
    </row>
    <row r="45" spans="1:14" ht="12.75">
      <c r="A45" t="str">
        <f>Plan!A45</f>
        <v>Vehicle Leasing</v>
      </c>
      <c r="C45" s="26">
        <v>8000</v>
      </c>
      <c r="D45" s="26">
        <v>8000</v>
      </c>
      <c r="E45" s="26">
        <v>8000</v>
      </c>
      <c r="F45" s="26">
        <v>8000</v>
      </c>
      <c r="G45" s="26">
        <v>8000</v>
      </c>
      <c r="H45" s="26">
        <v>8000</v>
      </c>
      <c r="I45" s="29"/>
      <c r="J45" s="29"/>
      <c r="K45" s="29"/>
      <c r="L45" s="29"/>
      <c r="M45" s="29"/>
      <c r="N45" s="29"/>
    </row>
    <row r="46" spans="1:14" ht="12.75">
      <c r="A46" t="str">
        <f>Plan!A46</f>
        <v>IT Leasing</v>
      </c>
      <c r="C46" s="26">
        <v>1000</v>
      </c>
      <c r="D46" s="26">
        <v>1000</v>
      </c>
      <c r="E46" s="26">
        <v>1000</v>
      </c>
      <c r="F46" s="26">
        <v>1000</v>
      </c>
      <c r="G46" s="26">
        <v>1000</v>
      </c>
      <c r="H46" s="26">
        <v>1000</v>
      </c>
      <c r="I46" s="29"/>
      <c r="J46" s="29"/>
      <c r="K46" s="29"/>
      <c r="L46" s="29"/>
      <c r="M46" s="29"/>
      <c r="N46" s="29"/>
    </row>
    <row r="47" spans="1:14" ht="12.75">
      <c r="A47" t="str">
        <f>Plan!A47</f>
        <v>Insurance</v>
      </c>
      <c r="C47" s="26">
        <v>10000</v>
      </c>
      <c r="D47" s="26">
        <v>10000</v>
      </c>
      <c r="E47" s="26">
        <v>10000</v>
      </c>
      <c r="F47" s="26">
        <v>10000</v>
      </c>
      <c r="G47" s="26">
        <v>10000</v>
      </c>
      <c r="H47" s="26">
        <v>10000</v>
      </c>
      <c r="I47" s="29"/>
      <c r="J47" s="29"/>
      <c r="K47" s="29"/>
      <c r="L47" s="29"/>
      <c r="M47" s="29"/>
      <c r="N47" s="29"/>
    </row>
    <row r="48" spans="1:14" ht="12.75">
      <c r="A48" t="str">
        <f>Plan!A48</f>
        <v>Other fees or costs</v>
      </c>
      <c r="C48" s="26">
        <v>5000</v>
      </c>
      <c r="D48" s="26">
        <v>5000</v>
      </c>
      <c r="E48" s="26">
        <v>5000</v>
      </c>
      <c r="F48" s="26">
        <v>5000</v>
      </c>
      <c r="G48" s="26">
        <v>5000</v>
      </c>
      <c r="H48" s="26">
        <v>5000</v>
      </c>
      <c r="I48" s="29"/>
      <c r="J48" s="29"/>
      <c r="K48" s="29"/>
      <c r="L48" s="29"/>
      <c r="M48" s="29"/>
      <c r="N48" s="29"/>
    </row>
    <row r="49" spans="1:14" s="5" customFormat="1" ht="12.75">
      <c r="A49" s="2" t="s">
        <v>15</v>
      </c>
      <c r="B49" s="4"/>
      <c r="C49" s="17">
        <f>SUM(C37:C48)</f>
        <v>181000</v>
      </c>
      <c r="D49" s="15">
        <f aca="true" t="shared" si="5" ref="D49:N49">SUM(D37:D48)</f>
        <v>181000</v>
      </c>
      <c r="E49" s="15">
        <f t="shared" si="5"/>
        <v>181000</v>
      </c>
      <c r="F49" s="15">
        <f t="shared" si="5"/>
        <v>181000</v>
      </c>
      <c r="G49" s="15">
        <f t="shared" si="5"/>
        <v>181000</v>
      </c>
      <c r="H49" s="15">
        <f t="shared" si="5"/>
        <v>181000</v>
      </c>
      <c r="I49" s="15">
        <f t="shared" si="5"/>
        <v>0</v>
      </c>
      <c r="J49" s="15">
        <f t="shared" si="5"/>
        <v>0</v>
      </c>
      <c r="K49" s="15">
        <f t="shared" si="5"/>
        <v>0</v>
      </c>
      <c r="L49" s="15">
        <f t="shared" si="5"/>
        <v>0</v>
      </c>
      <c r="M49" s="15">
        <f t="shared" si="5"/>
        <v>0</v>
      </c>
      <c r="N49" s="16">
        <f t="shared" si="5"/>
        <v>0</v>
      </c>
    </row>
    <row r="50" spans="3:14" ht="12.75">
      <c r="C50" s="14"/>
      <c r="D50" s="14"/>
      <c r="E50" s="14"/>
      <c r="F50" s="14"/>
      <c r="G50" s="14"/>
      <c r="H50" s="14"/>
      <c r="I50" s="14"/>
      <c r="J50" s="14"/>
      <c r="K50" s="14"/>
      <c r="L50" s="14"/>
      <c r="M50" s="14"/>
      <c r="N50" s="14"/>
    </row>
    <row r="51" spans="1:14" s="9" customFormat="1" ht="12.75">
      <c r="A51" s="6" t="s">
        <v>46</v>
      </c>
      <c r="B51" s="7"/>
      <c r="C51" s="18">
        <f>C8-C17-C32-C49</f>
        <v>-127000</v>
      </c>
      <c r="D51" s="19">
        <f aca="true" t="shared" si="6" ref="D51:N51">D8-D17-D32-D49</f>
        <v>-181000</v>
      </c>
      <c r="E51" s="19">
        <f t="shared" si="6"/>
        <v>-181000</v>
      </c>
      <c r="F51" s="19">
        <f t="shared" si="6"/>
        <v>-181000</v>
      </c>
      <c r="G51" s="19">
        <f t="shared" si="6"/>
        <v>-181000</v>
      </c>
      <c r="H51" s="19">
        <f t="shared" si="6"/>
        <v>-181000</v>
      </c>
      <c r="I51" s="19">
        <f t="shared" si="6"/>
        <v>0</v>
      </c>
      <c r="J51" s="19">
        <f t="shared" si="6"/>
        <v>0</v>
      </c>
      <c r="K51" s="19">
        <f t="shared" si="6"/>
        <v>0</v>
      </c>
      <c r="L51" s="19">
        <f t="shared" si="6"/>
        <v>0</v>
      </c>
      <c r="M51" s="19">
        <f t="shared" si="6"/>
        <v>0</v>
      </c>
      <c r="N51" s="20">
        <f t="shared" si="6"/>
        <v>0</v>
      </c>
    </row>
    <row r="52" spans="3:14" ht="12.75">
      <c r="C52" s="14"/>
      <c r="D52" s="14"/>
      <c r="E52" s="14"/>
      <c r="F52" s="14"/>
      <c r="G52" s="14"/>
      <c r="H52" s="14"/>
      <c r="I52" s="14"/>
      <c r="J52" s="14"/>
      <c r="K52" s="14"/>
      <c r="L52" s="14"/>
      <c r="M52" s="14"/>
      <c r="N52" s="14"/>
    </row>
    <row r="53" spans="1:14" s="12" customFormat="1" ht="12.75">
      <c r="A53" s="10" t="s">
        <v>47</v>
      </c>
      <c r="B53" s="11"/>
      <c r="C53" s="21">
        <f>C51</f>
        <v>-127000</v>
      </c>
      <c r="D53" s="22">
        <f>C53+D51</f>
        <v>-308000</v>
      </c>
      <c r="E53" s="22">
        <f aca="true" t="shared" si="7" ref="E53:N53">D53+E51</f>
        <v>-489000</v>
      </c>
      <c r="F53" s="22">
        <f t="shared" si="7"/>
        <v>-670000</v>
      </c>
      <c r="G53" s="22">
        <f t="shared" si="7"/>
        <v>-851000</v>
      </c>
      <c r="H53" s="22">
        <f t="shared" si="7"/>
        <v>-1032000</v>
      </c>
      <c r="I53" s="22">
        <f t="shared" si="7"/>
        <v>-1032000</v>
      </c>
      <c r="J53" s="22">
        <f t="shared" si="7"/>
        <v>-1032000</v>
      </c>
      <c r="K53" s="22">
        <f t="shared" si="7"/>
        <v>-1032000</v>
      </c>
      <c r="L53" s="22">
        <f t="shared" si="7"/>
        <v>-1032000</v>
      </c>
      <c r="M53" s="22">
        <f t="shared" si="7"/>
        <v>-1032000</v>
      </c>
      <c r="N53" s="23">
        <f t="shared" si="7"/>
        <v>-1032000</v>
      </c>
    </row>
    <row r="58" ht="13.5" thickBot="1"/>
    <row r="59" spans="6:8" ht="12.75">
      <c r="F59" s="37" t="s">
        <v>53</v>
      </c>
      <c r="G59" s="38"/>
      <c r="H59" s="39"/>
    </row>
    <row r="60" spans="6:8" ht="12.75">
      <c r="F60" s="40" t="s">
        <v>52</v>
      </c>
      <c r="G60" s="41"/>
      <c r="H60" s="42"/>
    </row>
    <row r="61" spans="6:8" ht="13.5" thickBot="1">
      <c r="F61" s="43"/>
      <c r="G61" s="44"/>
      <c r="H61" s="45"/>
    </row>
  </sheetData>
  <sheetProtection password="F6AD" sheet="1" objects="1" scenarios="1"/>
  <hyperlinks>
    <hyperlink ref="F60" r:id="rId1" display="www.kkitech.com"/>
  </hyperlinks>
  <printOptions/>
  <pageMargins left="0.75" right="0.75" top="1" bottom="1" header="0.5" footer="0.5"/>
  <pageSetup orientation="portrait" paperSize="10"/>
  <ignoredErrors>
    <ignoredError sqref="C8:N8 C17:N17 C32:N32 C49:N49" emptyCellReference="1"/>
  </ignoredErrors>
  <drawing r:id="rId2"/>
</worksheet>
</file>

<file path=xl/worksheets/sheet4.xml><?xml version="1.0" encoding="utf-8"?>
<worksheet xmlns="http://schemas.openxmlformats.org/spreadsheetml/2006/main" xmlns:r="http://schemas.openxmlformats.org/officeDocument/2006/relationships">
  <dimension ref="A2:N61"/>
  <sheetViews>
    <sheetView workbookViewId="0" topLeftCell="A1">
      <selection activeCell="C2" sqref="C2"/>
    </sheetView>
  </sheetViews>
  <sheetFormatPr defaultColWidth="11.00390625" defaultRowHeight="12.75"/>
  <cols>
    <col min="2" max="2" width="6.75390625" style="0" customWidth="1"/>
  </cols>
  <sheetData>
    <row r="2" ht="15">
      <c r="A2" s="25" t="s">
        <v>48</v>
      </c>
    </row>
    <row r="4" spans="1:14" s="13" customFormat="1" ht="12.75">
      <c r="A4" s="13" t="str">
        <f>Plan!A4</f>
        <v>Time</v>
      </c>
      <c r="C4" s="13" t="str">
        <f>Plan!C4</f>
        <v>Period 1</v>
      </c>
      <c r="D4" s="13" t="str">
        <f>Plan!D4</f>
        <v>Period 2</v>
      </c>
      <c r="E4" s="13" t="str">
        <f>Plan!E4</f>
        <v>Period 3</v>
      </c>
      <c r="F4" s="13" t="str">
        <f>Plan!F4</f>
        <v>Period 4</v>
      </c>
      <c r="G4" s="13" t="str">
        <f>Plan!G4</f>
        <v>Period 5</v>
      </c>
      <c r="H4" s="13" t="str">
        <f>Plan!H4</f>
        <v>Period 6</v>
      </c>
      <c r="I4" s="13" t="str">
        <f>Plan!I4</f>
        <v>Period 7</v>
      </c>
      <c r="J4" s="13" t="str">
        <f>Plan!J4</f>
        <v>Period 8</v>
      </c>
      <c r="K4" s="13" t="str">
        <f>Plan!K4</f>
        <v>Period 9</v>
      </c>
      <c r="L4" s="13" t="str">
        <f>Plan!L4</f>
        <v>Period 10</v>
      </c>
      <c r="M4" s="13" t="str">
        <f>Plan!M4</f>
        <v>Period 11</v>
      </c>
      <c r="N4" s="13" t="str">
        <f>Plan!N4</f>
        <v>Period 12</v>
      </c>
    </row>
    <row r="5" ht="12.75">
      <c r="A5" s="1" t="str">
        <f>Plan!A5</f>
        <v>Income</v>
      </c>
    </row>
    <row r="6" spans="1:14" ht="12.75">
      <c r="A6" t="str">
        <f>Plan!A6</f>
        <v>Capital Budget</v>
      </c>
      <c r="C6" s="14">
        <f>Actual!C6-Plan!C6</f>
        <v>10000</v>
      </c>
      <c r="D6" s="14">
        <f>Actual!D6-Plan!D6</f>
        <v>0</v>
      </c>
      <c r="E6" s="14">
        <f>Actual!E6-Plan!E6</f>
        <v>0</v>
      </c>
      <c r="F6" s="14">
        <f>Actual!F6-Plan!F6</f>
        <v>0</v>
      </c>
      <c r="G6" s="14">
        <f>Actual!G6-Plan!G6</f>
        <v>0</v>
      </c>
      <c r="H6" s="14">
        <f>Actual!H6-Plan!H6</f>
        <v>0</v>
      </c>
      <c r="I6" s="14">
        <f>Actual!I6-Plan!I6</f>
        <v>0</v>
      </c>
      <c r="J6" s="14">
        <f>Actual!J6-Plan!J6</f>
        <v>0</v>
      </c>
      <c r="K6" s="14">
        <f>Actual!K6-Plan!K6</f>
        <v>0</v>
      </c>
      <c r="L6" s="14">
        <f>Actual!L6-Plan!L6</f>
        <v>0</v>
      </c>
      <c r="M6" s="14">
        <f>Actual!M6-Plan!M6</f>
        <v>0</v>
      </c>
      <c r="N6" s="14">
        <f>Actual!N6-Plan!N6</f>
        <v>0</v>
      </c>
    </row>
    <row r="7" spans="1:14" ht="12.75">
      <c r="A7" t="str">
        <f>Plan!A7</f>
        <v>Other</v>
      </c>
      <c r="C7" s="14">
        <f>Actual!C7-Plan!C7</f>
        <v>0</v>
      </c>
      <c r="D7" s="14">
        <f>Actual!D7-Plan!D7</f>
        <v>0</v>
      </c>
      <c r="E7" s="14">
        <f>Actual!E7-Plan!E7</f>
        <v>0</v>
      </c>
      <c r="F7" s="14">
        <f>Actual!F7-Plan!F7</f>
        <v>0</v>
      </c>
      <c r="G7" s="14">
        <f>Actual!G7-Plan!G7</f>
        <v>0</v>
      </c>
      <c r="H7" s="14">
        <f>Actual!H7-Plan!H7</f>
        <v>0</v>
      </c>
      <c r="I7" s="14">
        <f>Actual!I7-Plan!I7</f>
        <v>0</v>
      </c>
      <c r="J7" s="14">
        <f>Actual!J7-Plan!J7</f>
        <v>0</v>
      </c>
      <c r="K7" s="14">
        <f>Actual!K7-Plan!K7</f>
        <v>0</v>
      </c>
      <c r="L7" s="14">
        <f>Actual!L7-Plan!L7</f>
        <v>0</v>
      </c>
      <c r="M7" s="14">
        <f>Actual!M7-Plan!M7</f>
        <v>0</v>
      </c>
      <c r="N7" s="14">
        <f>Actual!N7-Plan!N7</f>
        <v>0</v>
      </c>
    </row>
    <row r="8" spans="1:14" s="5" customFormat="1" ht="12.75">
      <c r="A8" s="2" t="s">
        <v>15</v>
      </c>
      <c r="B8" s="3"/>
      <c r="C8" s="15">
        <f>C6+C7</f>
        <v>10000</v>
      </c>
      <c r="D8" s="15">
        <f aca="true" t="shared" si="0" ref="D8:N8">D6+D7</f>
        <v>0</v>
      </c>
      <c r="E8" s="15">
        <f t="shared" si="0"/>
        <v>0</v>
      </c>
      <c r="F8" s="15">
        <f t="shared" si="0"/>
        <v>0</v>
      </c>
      <c r="G8" s="15">
        <f t="shared" si="0"/>
        <v>0</v>
      </c>
      <c r="H8" s="15">
        <f t="shared" si="0"/>
        <v>0</v>
      </c>
      <c r="I8" s="15">
        <f t="shared" si="0"/>
        <v>0</v>
      </c>
      <c r="J8" s="15">
        <f t="shared" si="0"/>
        <v>0</v>
      </c>
      <c r="K8" s="15">
        <f t="shared" si="0"/>
        <v>0</v>
      </c>
      <c r="L8" s="15">
        <f t="shared" si="0"/>
        <v>0</v>
      </c>
      <c r="M8" s="15">
        <f t="shared" si="0"/>
        <v>0</v>
      </c>
      <c r="N8" s="16">
        <f t="shared" si="0"/>
        <v>0</v>
      </c>
    </row>
    <row r="9" spans="3:14" ht="12.75">
      <c r="C9" s="14"/>
      <c r="D9" s="14"/>
      <c r="E9" s="14"/>
      <c r="F9" s="14"/>
      <c r="G9" s="14"/>
      <c r="H9" s="14"/>
      <c r="I9" s="14"/>
      <c r="J9" s="14"/>
      <c r="K9" s="14"/>
      <c r="L9" s="14"/>
      <c r="M9" s="14"/>
      <c r="N9" s="14"/>
    </row>
    <row r="10" spans="3:14" ht="12.75">
      <c r="C10" s="14"/>
      <c r="D10" s="14"/>
      <c r="E10" s="14"/>
      <c r="F10" s="14"/>
      <c r="G10" s="14"/>
      <c r="H10" s="14"/>
      <c r="I10" s="14"/>
      <c r="J10" s="14"/>
      <c r="K10" s="14"/>
      <c r="L10" s="14"/>
      <c r="M10" s="14"/>
      <c r="N10" s="14"/>
    </row>
    <row r="11" spans="1:14" ht="12.75">
      <c r="A11" s="1" t="str">
        <f>Plan!A11</f>
        <v>Capital Expenditure</v>
      </c>
      <c r="C11" s="14"/>
      <c r="D11" s="14"/>
      <c r="E11" s="14"/>
      <c r="F11" s="14"/>
      <c r="G11" s="14"/>
      <c r="H11" s="14"/>
      <c r="I11" s="14"/>
      <c r="J11" s="14"/>
      <c r="K11" s="14"/>
      <c r="L11" s="14"/>
      <c r="M11" s="14"/>
      <c r="N11" s="14"/>
    </row>
    <row r="12" spans="1:14" ht="12.75">
      <c r="A12" t="str">
        <f>Plan!A12</f>
        <v>Buildings</v>
      </c>
      <c r="C12" s="14">
        <f>Plan!C12-Actual!C12</f>
        <v>0</v>
      </c>
      <c r="D12" s="14">
        <f>Plan!D12-Actual!D12</f>
        <v>0</v>
      </c>
      <c r="E12" s="14">
        <f>Plan!E12-Actual!E12</f>
        <v>0</v>
      </c>
      <c r="F12" s="14">
        <f>Plan!F12-Actual!F12</f>
        <v>0</v>
      </c>
      <c r="G12" s="14">
        <f>Plan!G12-Actual!G12</f>
        <v>0</v>
      </c>
      <c r="H12" s="14">
        <f>Plan!H12-Actual!H12</f>
        <v>0</v>
      </c>
      <c r="I12" s="14">
        <f>Plan!I12-Actual!I12</f>
        <v>0</v>
      </c>
      <c r="J12" s="14">
        <f>Plan!J12-Actual!J12</f>
        <v>0</v>
      </c>
      <c r="K12" s="14">
        <f>Plan!K12-Actual!K12</f>
        <v>0</v>
      </c>
      <c r="L12" s="14">
        <f>Plan!L12-Actual!L12</f>
        <v>0</v>
      </c>
      <c r="M12" s="14">
        <f>Plan!M12-Actual!M12</f>
        <v>0</v>
      </c>
      <c r="N12" s="14">
        <f>Plan!N12-Actual!N12</f>
        <v>0</v>
      </c>
    </row>
    <row r="13" spans="1:14" ht="12.75">
      <c r="A13" t="str">
        <f>Plan!A13</f>
        <v>Equipment</v>
      </c>
      <c r="C13" s="14">
        <f>Plan!C13-Actual!C13</f>
        <v>0</v>
      </c>
      <c r="D13" s="14">
        <f>Plan!D13-Actual!D13</f>
        <v>0</v>
      </c>
      <c r="E13" s="14">
        <f>Plan!E13-Actual!E13</f>
        <v>0</v>
      </c>
      <c r="F13" s="14">
        <f>Plan!F13-Actual!F13</f>
        <v>0</v>
      </c>
      <c r="G13" s="14">
        <f>Plan!G13-Actual!G13</f>
        <v>0</v>
      </c>
      <c r="H13" s="14">
        <f>Plan!H13-Actual!H13</f>
        <v>0</v>
      </c>
      <c r="I13" s="14">
        <f>Plan!I13-Actual!I13</f>
        <v>0</v>
      </c>
      <c r="J13" s="14">
        <f>Plan!J13-Actual!J13</f>
        <v>0</v>
      </c>
      <c r="K13" s="14">
        <f>Plan!K13-Actual!K13</f>
        <v>0</v>
      </c>
      <c r="L13" s="14">
        <f>Plan!L13-Actual!L13</f>
        <v>0</v>
      </c>
      <c r="M13" s="14">
        <f>Plan!M13-Actual!M13</f>
        <v>0</v>
      </c>
      <c r="N13" s="14">
        <f>Plan!N13-Actual!N13</f>
        <v>0</v>
      </c>
    </row>
    <row r="14" spans="1:14" ht="12.75">
      <c r="A14" t="str">
        <f>Plan!A14</f>
        <v>IT</v>
      </c>
      <c r="C14" s="14">
        <f>Plan!C14-Actual!C14</f>
        <v>0</v>
      </c>
      <c r="D14" s="14">
        <f>Plan!D14-Actual!D14</f>
        <v>0</v>
      </c>
      <c r="E14" s="14">
        <f>Plan!E14-Actual!E14</f>
        <v>0</v>
      </c>
      <c r="F14" s="14">
        <f>Plan!F14-Actual!F14</f>
        <v>0</v>
      </c>
      <c r="G14" s="14">
        <f>Plan!G14-Actual!G14</f>
        <v>0</v>
      </c>
      <c r="H14" s="14">
        <f>Plan!H14-Actual!H14</f>
        <v>0</v>
      </c>
      <c r="I14" s="14">
        <f>Plan!I14-Actual!I14</f>
        <v>0</v>
      </c>
      <c r="J14" s="14">
        <f>Plan!J14-Actual!J14</f>
        <v>0</v>
      </c>
      <c r="K14" s="14">
        <f>Plan!K14-Actual!K14</f>
        <v>0</v>
      </c>
      <c r="L14" s="14">
        <f>Plan!L14-Actual!L14</f>
        <v>0</v>
      </c>
      <c r="M14" s="14">
        <f>Plan!M14-Actual!M14</f>
        <v>0</v>
      </c>
      <c r="N14" s="14">
        <f>Plan!N14-Actual!N14</f>
        <v>0</v>
      </c>
    </row>
    <row r="15" spans="1:14" ht="12.75">
      <c r="A15" t="str">
        <f>Plan!A15</f>
        <v>Transport</v>
      </c>
      <c r="C15" s="14">
        <f>Plan!C15-Actual!C15</f>
        <v>0</v>
      </c>
      <c r="D15" s="14">
        <f>Plan!D15-Actual!D15</f>
        <v>0</v>
      </c>
      <c r="E15" s="14">
        <f>Plan!E15-Actual!E15</f>
        <v>0</v>
      </c>
      <c r="F15" s="14">
        <f>Plan!F15-Actual!F15</f>
        <v>0</v>
      </c>
      <c r="G15" s="14">
        <f>Plan!G15-Actual!G15</f>
        <v>0</v>
      </c>
      <c r="H15" s="14">
        <f>Plan!H15-Actual!H15</f>
        <v>0</v>
      </c>
      <c r="I15" s="14">
        <f>Plan!I15-Actual!I15</f>
        <v>0</v>
      </c>
      <c r="J15" s="14">
        <f>Plan!J15-Actual!J15</f>
        <v>0</v>
      </c>
      <c r="K15" s="14">
        <f>Plan!K15-Actual!K15</f>
        <v>0</v>
      </c>
      <c r="L15" s="14">
        <f>Plan!L15-Actual!L15</f>
        <v>0</v>
      </c>
      <c r="M15" s="14">
        <f>Plan!M15-Actual!M15</f>
        <v>0</v>
      </c>
      <c r="N15" s="14">
        <f>Plan!N15-Actual!N15</f>
        <v>0</v>
      </c>
    </row>
    <row r="16" spans="1:14" ht="12.75">
      <c r="A16" t="str">
        <f>Plan!A16</f>
        <v>Other</v>
      </c>
      <c r="C16" s="14">
        <f>Plan!C16-Actual!C16</f>
        <v>0</v>
      </c>
      <c r="D16" s="14">
        <f>Plan!D16-Actual!D16</f>
        <v>0</v>
      </c>
      <c r="E16" s="14">
        <f>Plan!E16-Actual!E16</f>
        <v>0</v>
      </c>
      <c r="F16" s="14">
        <f>Plan!F16-Actual!F16</f>
        <v>0</v>
      </c>
      <c r="G16" s="14">
        <f>Plan!G16-Actual!G16</f>
        <v>0</v>
      </c>
      <c r="H16" s="14">
        <f>Plan!H16-Actual!H16</f>
        <v>0</v>
      </c>
      <c r="I16" s="14">
        <f>Plan!I16-Actual!I16</f>
        <v>0</v>
      </c>
      <c r="J16" s="14">
        <f>Plan!J16-Actual!J16</f>
        <v>0</v>
      </c>
      <c r="K16" s="14">
        <f>Plan!K16-Actual!K16</f>
        <v>0</v>
      </c>
      <c r="L16" s="14">
        <f>Plan!L16-Actual!L16</f>
        <v>0</v>
      </c>
      <c r="M16" s="14">
        <f>Plan!M16-Actual!M16</f>
        <v>0</v>
      </c>
      <c r="N16" s="14">
        <f>Plan!N16-Actual!N16</f>
        <v>0</v>
      </c>
    </row>
    <row r="17" spans="1:14" s="5" customFormat="1" ht="12.75">
      <c r="A17" s="2" t="s">
        <v>15</v>
      </c>
      <c r="B17" s="3"/>
      <c r="C17" s="17">
        <f>C12+C13+C14+C15+C16</f>
        <v>0</v>
      </c>
      <c r="D17" s="15">
        <f aca="true" t="shared" si="1" ref="D17:N17">D12+D13+D14+D15+D16</f>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6">
        <f t="shared" si="1"/>
        <v>0</v>
      </c>
    </row>
    <row r="18" spans="3:14" ht="12.75">
      <c r="C18" s="14"/>
      <c r="D18" s="14"/>
      <c r="E18" s="14"/>
      <c r="F18" s="14"/>
      <c r="G18" s="14"/>
      <c r="H18" s="14"/>
      <c r="I18" s="14"/>
      <c r="J18" s="14"/>
      <c r="K18" s="14"/>
      <c r="L18" s="14"/>
      <c r="M18" s="14"/>
      <c r="N18" s="14"/>
    </row>
    <row r="19" spans="1:14" s="13" customFormat="1" ht="12.75">
      <c r="A19" s="13" t="s">
        <v>0</v>
      </c>
      <c r="C19" s="24" t="str">
        <f>C4</f>
        <v>Period 1</v>
      </c>
      <c r="D19" s="24" t="str">
        <f aca="true" t="shared" si="2" ref="D19:N19">D4</f>
        <v>Period 2</v>
      </c>
      <c r="E19" s="24" t="str">
        <f t="shared" si="2"/>
        <v>Period 3</v>
      </c>
      <c r="F19" s="24" t="str">
        <f t="shared" si="2"/>
        <v>Period 4</v>
      </c>
      <c r="G19" s="24" t="str">
        <f t="shared" si="2"/>
        <v>Period 5</v>
      </c>
      <c r="H19" s="24" t="str">
        <f t="shared" si="2"/>
        <v>Period 6</v>
      </c>
      <c r="I19" s="24" t="str">
        <f t="shared" si="2"/>
        <v>Period 7</v>
      </c>
      <c r="J19" s="24" t="str">
        <f t="shared" si="2"/>
        <v>Period 8</v>
      </c>
      <c r="K19" s="24" t="str">
        <f t="shared" si="2"/>
        <v>Period 9</v>
      </c>
      <c r="L19" s="24" t="str">
        <f t="shared" si="2"/>
        <v>Period 10</v>
      </c>
      <c r="M19" s="24" t="str">
        <f t="shared" si="2"/>
        <v>Period 11</v>
      </c>
      <c r="N19" s="24" t="str">
        <f t="shared" si="2"/>
        <v>Period 12</v>
      </c>
    </row>
    <row r="20" spans="1:14" ht="12.75">
      <c r="A20" s="1" t="str">
        <f>Plan!A20</f>
        <v>Revenue Expenditure</v>
      </c>
      <c r="C20" s="14"/>
      <c r="D20" s="14"/>
      <c r="E20" s="14"/>
      <c r="F20" s="14"/>
      <c r="G20" s="14"/>
      <c r="H20" s="14"/>
      <c r="I20" s="14"/>
      <c r="J20" s="14"/>
      <c r="K20" s="14"/>
      <c r="L20" s="14"/>
      <c r="M20" s="14"/>
      <c r="N20" s="14"/>
    </row>
    <row r="21" spans="1:14" ht="12.75">
      <c r="A21" s="1" t="str">
        <f>Plan!A21</f>
        <v>Variable</v>
      </c>
      <c r="C21" s="14"/>
      <c r="D21" s="14"/>
      <c r="E21" s="14"/>
      <c r="F21" s="14"/>
      <c r="G21" s="14"/>
      <c r="H21" s="14"/>
      <c r="I21" s="14"/>
      <c r="J21" s="14"/>
      <c r="K21" s="14"/>
      <c r="L21" s="14"/>
      <c r="M21" s="14"/>
      <c r="N21" s="14"/>
    </row>
    <row r="22" spans="1:14" ht="12.75">
      <c r="A22" t="str">
        <f>Plan!A22</f>
        <v>Maintenance Staff</v>
      </c>
      <c r="C22" s="14">
        <f>Plan!C22-Actual!C22</f>
        <v>-1000</v>
      </c>
      <c r="D22" s="14">
        <f>Plan!D22-Actual!D22</f>
        <v>0</v>
      </c>
      <c r="E22" s="14">
        <f>Plan!E22-Actual!E22</f>
        <v>0</v>
      </c>
      <c r="F22" s="14">
        <f>Plan!F22-Actual!F22</f>
        <v>0</v>
      </c>
      <c r="G22" s="14">
        <f>Plan!G22-Actual!G22</f>
        <v>0</v>
      </c>
      <c r="H22" s="14">
        <f>Plan!H22-Actual!H22</f>
        <v>0</v>
      </c>
      <c r="I22" s="14">
        <f>Plan!I22-Actual!I22</f>
        <v>0</v>
      </c>
      <c r="J22" s="14">
        <f>Plan!J22-Actual!J22</f>
        <v>0</v>
      </c>
      <c r="K22" s="14">
        <f>Plan!K22-Actual!K22</f>
        <v>0</v>
      </c>
      <c r="L22" s="14">
        <f>Plan!L22-Actual!L22</f>
        <v>0</v>
      </c>
      <c r="M22" s="14">
        <f>Plan!M22-Actual!M22</f>
        <v>0</v>
      </c>
      <c r="N22" s="14">
        <f>Plan!N22-Actual!N22</f>
        <v>0</v>
      </c>
    </row>
    <row r="23" spans="1:14" ht="12.75">
      <c r="A23" t="str">
        <f>Plan!A23</f>
        <v>Maintenance Materials</v>
      </c>
      <c r="C23" s="14">
        <f>Plan!C23-Actual!C23</f>
        <v>2000</v>
      </c>
      <c r="D23" s="14">
        <f>Plan!D23-Actual!D23</f>
        <v>0</v>
      </c>
      <c r="E23" s="14">
        <f>Plan!E23-Actual!E23</f>
        <v>0</v>
      </c>
      <c r="F23" s="14">
        <f>Plan!F23-Actual!F23</f>
        <v>0</v>
      </c>
      <c r="G23" s="14">
        <f>Plan!G23-Actual!G23</f>
        <v>0</v>
      </c>
      <c r="H23" s="14">
        <f>Plan!H23-Actual!H23</f>
        <v>0</v>
      </c>
      <c r="I23" s="14">
        <f>Plan!I23-Actual!I23</f>
        <v>0</v>
      </c>
      <c r="J23" s="14">
        <f>Plan!J23-Actual!J23</f>
        <v>0</v>
      </c>
      <c r="K23" s="14">
        <f>Plan!K23-Actual!K23</f>
        <v>0</v>
      </c>
      <c r="L23" s="14">
        <f>Plan!L23-Actual!L23</f>
        <v>0</v>
      </c>
      <c r="M23" s="14">
        <f>Plan!M23-Actual!M23</f>
        <v>0</v>
      </c>
      <c r="N23" s="14">
        <f>Plan!N23-Actual!N23</f>
        <v>0</v>
      </c>
    </row>
    <row r="24" spans="1:14" ht="12.75">
      <c r="A24" t="str">
        <f>Plan!A24</f>
        <v>Safety/Security Staff</v>
      </c>
      <c r="C24" s="14">
        <f>Plan!C24-Actual!C24</f>
        <v>2000</v>
      </c>
      <c r="D24" s="14">
        <f>Plan!D24-Actual!D24</f>
        <v>0</v>
      </c>
      <c r="E24" s="14">
        <f>Plan!E24-Actual!E24</f>
        <v>0</v>
      </c>
      <c r="F24" s="14">
        <f>Plan!F24-Actual!F24</f>
        <v>0</v>
      </c>
      <c r="G24" s="14">
        <f>Plan!G24-Actual!G24</f>
        <v>0</v>
      </c>
      <c r="H24" s="14">
        <f>Plan!H24-Actual!H24</f>
        <v>0</v>
      </c>
      <c r="I24" s="14">
        <f>Plan!I24-Actual!I24</f>
        <v>0</v>
      </c>
      <c r="J24" s="14">
        <f>Plan!J24-Actual!J24</f>
        <v>0</v>
      </c>
      <c r="K24" s="14">
        <f>Plan!K24-Actual!K24</f>
        <v>0</v>
      </c>
      <c r="L24" s="14">
        <f>Plan!L24-Actual!L24</f>
        <v>0</v>
      </c>
      <c r="M24" s="14">
        <f>Plan!M24-Actual!M24</f>
        <v>0</v>
      </c>
      <c r="N24" s="14">
        <f>Plan!N24-Actual!N24</f>
        <v>0</v>
      </c>
    </row>
    <row r="25" spans="1:14" ht="12.75">
      <c r="A25" t="str">
        <f>Plan!A25</f>
        <v>Safety/Security Materials</v>
      </c>
      <c r="C25" s="14">
        <f>Plan!C25-Actual!C25</f>
        <v>500</v>
      </c>
      <c r="D25" s="14">
        <f>Plan!D25-Actual!D25</f>
        <v>0</v>
      </c>
      <c r="E25" s="14">
        <f>Plan!E25-Actual!E25</f>
        <v>0</v>
      </c>
      <c r="F25" s="14">
        <f>Plan!F25-Actual!F25</f>
        <v>0</v>
      </c>
      <c r="G25" s="14">
        <f>Plan!G25-Actual!G25</f>
        <v>0</v>
      </c>
      <c r="H25" s="14">
        <f>Plan!H25-Actual!H25</f>
        <v>0</v>
      </c>
      <c r="I25" s="14">
        <f>Plan!I25-Actual!I25</f>
        <v>0</v>
      </c>
      <c r="J25" s="14">
        <f>Plan!J25-Actual!J25</f>
        <v>0</v>
      </c>
      <c r="K25" s="14">
        <f>Plan!K25-Actual!K25</f>
        <v>0</v>
      </c>
      <c r="L25" s="14">
        <f>Plan!L25-Actual!L25</f>
        <v>0</v>
      </c>
      <c r="M25" s="14">
        <f>Plan!M25-Actual!M25</f>
        <v>0</v>
      </c>
      <c r="N25" s="14">
        <f>Plan!N25-Actual!N25</f>
        <v>0</v>
      </c>
    </row>
    <row r="26" spans="1:14" ht="12.75">
      <c r="A26" t="str">
        <f>Plan!A26</f>
        <v>Catering Staff</v>
      </c>
      <c r="C26" s="14">
        <f>Plan!C26-Actual!C26</f>
        <v>2500</v>
      </c>
      <c r="D26" s="14">
        <f>Plan!D26-Actual!D26</f>
        <v>0</v>
      </c>
      <c r="E26" s="14">
        <f>Plan!E26-Actual!E26</f>
        <v>0</v>
      </c>
      <c r="F26" s="14">
        <f>Plan!F26-Actual!F26</f>
        <v>0</v>
      </c>
      <c r="G26" s="14">
        <f>Plan!G26-Actual!G26</f>
        <v>0</v>
      </c>
      <c r="H26" s="14">
        <f>Plan!H26-Actual!H26</f>
        <v>0</v>
      </c>
      <c r="I26" s="14">
        <f>Plan!I26-Actual!I26</f>
        <v>0</v>
      </c>
      <c r="J26" s="14">
        <f>Plan!J26-Actual!J26</f>
        <v>0</v>
      </c>
      <c r="K26" s="14">
        <f>Plan!K26-Actual!K26</f>
        <v>0</v>
      </c>
      <c r="L26" s="14">
        <f>Plan!L26-Actual!L26</f>
        <v>0</v>
      </c>
      <c r="M26" s="14">
        <f>Plan!M26-Actual!M26</f>
        <v>0</v>
      </c>
      <c r="N26" s="14">
        <f>Plan!N26-Actual!N26</f>
        <v>0</v>
      </c>
    </row>
    <row r="27" spans="1:14" ht="12.75">
      <c r="A27" t="str">
        <f>Plan!A27</f>
        <v>Catering Materials</v>
      </c>
      <c r="C27" s="14">
        <f>Plan!C27-Actual!C27</f>
        <v>4000</v>
      </c>
      <c r="D27" s="14">
        <f>Plan!D27-Actual!D27</f>
        <v>0</v>
      </c>
      <c r="E27" s="14">
        <f>Plan!E27-Actual!E27</f>
        <v>0</v>
      </c>
      <c r="F27" s="14">
        <f>Plan!F27-Actual!F27</f>
        <v>0</v>
      </c>
      <c r="G27" s="14">
        <f>Plan!G27-Actual!G27</f>
        <v>0</v>
      </c>
      <c r="H27" s="14">
        <f>Plan!H27-Actual!H27</f>
        <v>0</v>
      </c>
      <c r="I27" s="14">
        <f>Plan!I27-Actual!I27</f>
        <v>0</v>
      </c>
      <c r="J27" s="14">
        <f>Plan!J27-Actual!J27</f>
        <v>0</v>
      </c>
      <c r="K27" s="14">
        <f>Plan!K27-Actual!K27</f>
        <v>0</v>
      </c>
      <c r="L27" s="14">
        <f>Plan!L27-Actual!L27</f>
        <v>0</v>
      </c>
      <c r="M27" s="14">
        <f>Plan!M27-Actual!M27</f>
        <v>0</v>
      </c>
      <c r="N27" s="14">
        <f>Plan!N27-Actual!N27</f>
        <v>0</v>
      </c>
    </row>
    <row r="28" spans="1:14" ht="12.75">
      <c r="A28" t="str">
        <f>Plan!A28</f>
        <v>Cleaning Staff</v>
      </c>
      <c r="C28" s="14">
        <f>Plan!C28-Actual!C28</f>
        <v>31000</v>
      </c>
      <c r="D28" s="14">
        <f>Plan!D28-Actual!D28</f>
        <v>0</v>
      </c>
      <c r="E28" s="14">
        <f>Plan!E28-Actual!E28</f>
        <v>0</v>
      </c>
      <c r="F28" s="14">
        <f>Plan!F28-Actual!F28</f>
        <v>0</v>
      </c>
      <c r="G28" s="14">
        <f>Plan!G28-Actual!G28</f>
        <v>0</v>
      </c>
      <c r="H28" s="14">
        <f>Plan!H28-Actual!H28</f>
        <v>0</v>
      </c>
      <c r="I28" s="14">
        <f>Plan!I28-Actual!I28</f>
        <v>0</v>
      </c>
      <c r="J28" s="14">
        <f>Plan!J28-Actual!J28</f>
        <v>0</v>
      </c>
      <c r="K28" s="14">
        <f>Plan!K28-Actual!K28</f>
        <v>0</v>
      </c>
      <c r="L28" s="14">
        <f>Plan!L28-Actual!L28</f>
        <v>0</v>
      </c>
      <c r="M28" s="14">
        <f>Plan!M28-Actual!M28</f>
        <v>0</v>
      </c>
      <c r="N28" s="14">
        <f>Plan!N28-Actual!N28</f>
        <v>0</v>
      </c>
    </row>
    <row r="29" spans="1:14" ht="12.75">
      <c r="A29" t="str">
        <f>Plan!A29</f>
        <v>Cleaning Materials</v>
      </c>
      <c r="C29" s="14">
        <f>Plan!C29-Actual!C29</f>
        <v>5000</v>
      </c>
      <c r="D29" s="14">
        <f>Plan!D29-Actual!D29</f>
        <v>0</v>
      </c>
      <c r="E29" s="14">
        <f>Plan!E29-Actual!E29</f>
        <v>0</v>
      </c>
      <c r="F29" s="14">
        <f>Plan!F29-Actual!F29</f>
        <v>0</v>
      </c>
      <c r="G29" s="14">
        <f>Plan!G29-Actual!G29</f>
        <v>0</v>
      </c>
      <c r="H29" s="14">
        <f>Plan!H29-Actual!H29</f>
        <v>0</v>
      </c>
      <c r="I29" s="14">
        <f>Plan!I29-Actual!I29</f>
        <v>0</v>
      </c>
      <c r="J29" s="14">
        <f>Plan!J29-Actual!J29</f>
        <v>0</v>
      </c>
      <c r="K29" s="14">
        <f>Plan!K29-Actual!K29</f>
        <v>0</v>
      </c>
      <c r="L29" s="14">
        <f>Plan!L29-Actual!L29</f>
        <v>0</v>
      </c>
      <c r="M29" s="14">
        <f>Plan!M29-Actual!M29</f>
        <v>0</v>
      </c>
      <c r="N29" s="14">
        <f>Plan!N29-Actual!N29</f>
        <v>0</v>
      </c>
    </row>
    <row r="30" spans="1:14" ht="12.75">
      <c r="A30" t="str">
        <f>Plan!A30</f>
        <v>Management Time</v>
      </c>
      <c r="C30" s="14">
        <f>Plan!C30-Actual!C30</f>
        <v>400</v>
      </c>
      <c r="D30" s="14">
        <f>Plan!D30-Actual!D30</f>
        <v>0</v>
      </c>
      <c r="E30" s="14">
        <f>Plan!E30-Actual!E30</f>
        <v>0</v>
      </c>
      <c r="F30" s="14">
        <f>Plan!F30-Actual!F30</f>
        <v>0</v>
      </c>
      <c r="G30" s="14">
        <f>Plan!G30-Actual!G30</f>
        <v>0</v>
      </c>
      <c r="H30" s="14">
        <f>Plan!H30-Actual!H30</f>
        <v>0</v>
      </c>
      <c r="I30" s="14">
        <f>Plan!I30-Actual!I30</f>
        <v>0</v>
      </c>
      <c r="J30" s="14">
        <f>Plan!J30-Actual!J30</f>
        <v>0</v>
      </c>
      <c r="K30" s="14">
        <f>Plan!K30-Actual!K30</f>
        <v>0</v>
      </c>
      <c r="L30" s="14">
        <f>Plan!L30-Actual!L30</f>
        <v>0</v>
      </c>
      <c r="M30" s="14">
        <f>Plan!M30-Actual!M30</f>
        <v>0</v>
      </c>
      <c r="N30" s="14">
        <f>Plan!N30-Actual!N30</f>
        <v>0</v>
      </c>
    </row>
    <row r="31" spans="1:14" ht="12.75">
      <c r="A31" t="str">
        <f>Plan!A31</f>
        <v>Accounts, Contracts, IT etc</v>
      </c>
      <c r="C31" s="14">
        <f>Plan!C31-Actual!C31</f>
        <v>10000</v>
      </c>
      <c r="D31" s="14">
        <f>Plan!D31-Actual!D31</f>
        <v>0</v>
      </c>
      <c r="E31" s="14">
        <f>Plan!E31-Actual!E31</f>
        <v>0</v>
      </c>
      <c r="F31" s="14">
        <f>Plan!F31-Actual!F31</f>
        <v>0</v>
      </c>
      <c r="G31" s="14">
        <f>Plan!G31-Actual!G31</f>
        <v>0</v>
      </c>
      <c r="H31" s="14">
        <f>Plan!H31-Actual!H31</f>
        <v>0</v>
      </c>
      <c r="I31" s="14">
        <f>Plan!I31-Actual!I31</f>
        <v>0</v>
      </c>
      <c r="J31" s="14">
        <f>Plan!J31-Actual!J31</f>
        <v>0</v>
      </c>
      <c r="K31" s="14">
        <f>Plan!K31-Actual!K31</f>
        <v>0</v>
      </c>
      <c r="L31" s="14">
        <f>Plan!L31-Actual!L31</f>
        <v>0</v>
      </c>
      <c r="M31" s="14">
        <f>Plan!M31-Actual!M31</f>
        <v>0</v>
      </c>
      <c r="N31" s="14">
        <f>Plan!N31-Actual!N31</f>
        <v>0</v>
      </c>
    </row>
    <row r="32" spans="1:14" s="5" customFormat="1" ht="12.75">
      <c r="A32" s="2" t="s">
        <v>15</v>
      </c>
      <c r="B32" s="3"/>
      <c r="C32" s="17">
        <f>C22+C23+C24+C25+C26+C27+C28+C29+C30+C31</f>
        <v>56400</v>
      </c>
      <c r="D32" s="15">
        <f aca="true" t="shared" si="3" ref="D32:N32">D22+D23+D24+D25+D26+D27+D28+D29+D30+D31</f>
        <v>0</v>
      </c>
      <c r="E32" s="15">
        <f t="shared" si="3"/>
        <v>0</v>
      </c>
      <c r="F32" s="15">
        <f t="shared" si="3"/>
        <v>0</v>
      </c>
      <c r="G32" s="15">
        <f t="shared" si="3"/>
        <v>0</v>
      </c>
      <c r="H32" s="15">
        <f t="shared" si="3"/>
        <v>0</v>
      </c>
      <c r="I32" s="15">
        <f t="shared" si="3"/>
        <v>0</v>
      </c>
      <c r="J32" s="15">
        <f t="shared" si="3"/>
        <v>0</v>
      </c>
      <c r="K32" s="15">
        <f t="shared" si="3"/>
        <v>0</v>
      </c>
      <c r="L32" s="15">
        <f t="shared" si="3"/>
        <v>0</v>
      </c>
      <c r="M32" s="15">
        <f t="shared" si="3"/>
        <v>0</v>
      </c>
      <c r="N32" s="16">
        <f t="shared" si="3"/>
        <v>0</v>
      </c>
    </row>
    <row r="33" spans="3:14" ht="12.75">
      <c r="C33" s="14"/>
      <c r="D33" s="14"/>
      <c r="E33" s="14"/>
      <c r="F33" s="14"/>
      <c r="G33" s="14"/>
      <c r="H33" s="14"/>
      <c r="I33" s="14"/>
      <c r="J33" s="14"/>
      <c r="K33" s="14"/>
      <c r="L33" s="14"/>
      <c r="M33" s="14"/>
      <c r="N33" s="14"/>
    </row>
    <row r="34" spans="1:14" s="13" customFormat="1" ht="12.75">
      <c r="A34" s="13" t="s">
        <v>0</v>
      </c>
      <c r="C34" s="24" t="str">
        <f>C4</f>
        <v>Period 1</v>
      </c>
      <c r="D34" s="24" t="str">
        <f aca="true" t="shared" si="4" ref="D34:N34">D4</f>
        <v>Period 2</v>
      </c>
      <c r="E34" s="24" t="str">
        <f t="shared" si="4"/>
        <v>Period 3</v>
      </c>
      <c r="F34" s="24" t="str">
        <f t="shared" si="4"/>
        <v>Period 4</v>
      </c>
      <c r="G34" s="24" t="str">
        <f t="shared" si="4"/>
        <v>Period 5</v>
      </c>
      <c r="H34" s="24" t="str">
        <f t="shared" si="4"/>
        <v>Period 6</v>
      </c>
      <c r="I34" s="24" t="str">
        <f t="shared" si="4"/>
        <v>Period 7</v>
      </c>
      <c r="J34" s="24" t="str">
        <f t="shared" si="4"/>
        <v>Period 8</v>
      </c>
      <c r="K34" s="24" t="str">
        <f t="shared" si="4"/>
        <v>Period 9</v>
      </c>
      <c r="L34" s="24" t="str">
        <f t="shared" si="4"/>
        <v>Period 10</v>
      </c>
      <c r="M34" s="24" t="str">
        <f t="shared" si="4"/>
        <v>Period 11</v>
      </c>
      <c r="N34" s="24" t="str">
        <f t="shared" si="4"/>
        <v>Period 12</v>
      </c>
    </row>
    <row r="35" spans="1:14" ht="12.75">
      <c r="A35" s="1" t="str">
        <f>Plan!A35</f>
        <v>Revenue Expenditure</v>
      </c>
      <c r="C35" s="14"/>
      <c r="D35" s="14"/>
      <c r="E35" s="14"/>
      <c r="F35" s="14"/>
      <c r="G35" s="14"/>
      <c r="H35" s="14"/>
      <c r="I35" s="14"/>
      <c r="J35" s="14"/>
      <c r="K35" s="14"/>
      <c r="L35" s="14"/>
      <c r="M35" s="14"/>
      <c r="N35" s="14"/>
    </row>
    <row r="36" spans="1:14" ht="12.75">
      <c r="A36" s="1" t="str">
        <f>Plan!A36</f>
        <v>Fixed</v>
      </c>
      <c r="C36" s="14"/>
      <c r="D36" s="14"/>
      <c r="E36" s="14"/>
      <c r="F36" s="14"/>
      <c r="G36" s="14"/>
      <c r="H36" s="14"/>
      <c r="I36" s="14"/>
      <c r="J36" s="14"/>
      <c r="K36" s="14"/>
      <c r="L36" s="14"/>
      <c r="M36" s="14"/>
      <c r="N36" s="14"/>
    </row>
    <row r="37" spans="1:14" ht="12.75">
      <c r="A37" t="str">
        <f>Plan!A37</f>
        <v>Staff type 1</v>
      </c>
      <c r="C37" s="14">
        <f>Plan!C37-Actual!C37</f>
        <v>0</v>
      </c>
      <c r="D37" s="14">
        <f>Plan!D37-Actual!D37</f>
        <v>0</v>
      </c>
      <c r="E37" s="14">
        <f>Plan!E37-Actual!E37</f>
        <v>0</v>
      </c>
      <c r="F37" s="14">
        <f>Plan!F37-Actual!F37</f>
        <v>0</v>
      </c>
      <c r="G37" s="14">
        <f>Plan!G37-Actual!G37</f>
        <v>0</v>
      </c>
      <c r="H37" s="14">
        <f>Plan!H37-Actual!H37</f>
        <v>0</v>
      </c>
      <c r="I37" s="14">
        <f>Plan!I37-Actual!I37</f>
        <v>0</v>
      </c>
      <c r="J37" s="14">
        <f>Plan!J37-Actual!J37</f>
        <v>0</v>
      </c>
      <c r="K37" s="14">
        <f>Plan!K37-Actual!K37</f>
        <v>0</v>
      </c>
      <c r="L37" s="14">
        <f>Plan!L37-Actual!L37</f>
        <v>0</v>
      </c>
      <c r="M37" s="14">
        <f>Plan!M37-Actual!M37</f>
        <v>0</v>
      </c>
      <c r="N37" s="14">
        <f>Plan!N37-Actual!N37</f>
        <v>0</v>
      </c>
    </row>
    <row r="38" spans="1:14" ht="12.75">
      <c r="A38" t="str">
        <f>Plan!A38</f>
        <v>Staff type 2</v>
      </c>
      <c r="C38" s="14">
        <f>Plan!C38-Actual!C38</f>
        <v>0</v>
      </c>
      <c r="D38" s="14">
        <f>Plan!D38-Actual!D38</f>
        <v>0</v>
      </c>
      <c r="E38" s="14">
        <f>Plan!E38-Actual!E38</f>
        <v>0</v>
      </c>
      <c r="F38" s="14">
        <f>Plan!F38-Actual!F38</f>
        <v>0</v>
      </c>
      <c r="G38" s="14">
        <f>Plan!G38-Actual!G38</f>
        <v>0</v>
      </c>
      <c r="H38" s="14">
        <f>Plan!H38-Actual!H38</f>
        <v>0</v>
      </c>
      <c r="I38" s="14">
        <f>Plan!I38-Actual!I38</f>
        <v>0</v>
      </c>
      <c r="J38" s="14">
        <f>Plan!J38-Actual!J38</f>
        <v>0</v>
      </c>
      <c r="K38" s="14">
        <f>Plan!K38-Actual!K38</f>
        <v>0</v>
      </c>
      <c r="L38" s="14">
        <f>Plan!L38-Actual!L38</f>
        <v>0</v>
      </c>
      <c r="M38" s="14">
        <f>Plan!M38-Actual!M38</f>
        <v>0</v>
      </c>
      <c r="N38" s="14">
        <f>Plan!N38-Actual!N38</f>
        <v>0</v>
      </c>
    </row>
    <row r="39" spans="1:14" ht="12.75">
      <c r="A39" t="str">
        <f>Plan!A39</f>
        <v>Staff type 3</v>
      </c>
      <c r="C39" s="14">
        <f>Plan!C39-Actual!C39</f>
        <v>0</v>
      </c>
      <c r="D39" s="14">
        <f>Plan!D39-Actual!D39</f>
        <v>0</v>
      </c>
      <c r="E39" s="14">
        <f>Plan!E39-Actual!E39</f>
        <v>0</v>
      </c>
      <c r="F39" s="14">
        <f>Plan!F39-Actual!F39</f>
        <v>0</v>
      </c>
      <c r="G39" s="14">
        <f>Plan!G39-Actual!G39</f>
        <v>0</v>
      </c>
      <c r="H39" s="14">
        <f>Plan!H39-Actual!H39</f>
        <v>0</v>
      </c>
      <c r="I39" s="14">
        <f>Plan!I39-Actual!I39</f>
        <v>0</v>
      </c>
      <c r="J39" s="14">
        <f>Plan!J39-Actual!J39</f>
        <v>0</v>
      </c>
      <c r="K39" s="14">
        <f>Plan!K39-Actual!K39</f>
        <v>0</v>
      </c>
      <c r="L39" s="14">
        <f>Plan!L39-Actual!L39</f>
        <v>0</v>
      </c>
      <c r="M39" s="14">
        <f>Plan!M39-Actual!M39</f>
        <v>0</v>
      </c>
      <c r="N39" s="14">
        <f>Plan!N39-Actual!N39</f>
        <v>0</v>
      </c>
    </row>
    <row r="40" spans="1:14" ht="12.75">
      <c r="A40" t="str">
        <f>Plan!A40</f>
        <v>Heating/Gas etc</v>
      </c>
      <c r="C40" s="14">
        <f>Plan!C40-Actual!C40</f>
        <v>-5000</v>
      </c>
      <c r="D40" s="14">
        <f>Plan!D40-Actual!D40</f>
        <v>-5000</v>
      </c>
      <c r="E40" s="14">
        <f>Plan!E40-Actual!E40</f>
        <v>-5000</v>
      </c>
      <c r="F40" s="14">
        <f>Plan!F40-Actual!F40</f>
        <v>-5000</v>
      </c>
      <c r="G40" s="14">
        <f>Plan!G40-Actual!G40</f>
        <v>-5000</v>
      </c>
      <c r="H40" s="14">
        <f>Plan!H40-Actual!H40</f>
        <v>-5000</v>
      </c>
      <c r="I40" s="14">
        <f>Plan!I40-Actual!I40</f>
        <v>0</v>
      </c>
      <c r="J40" s="14">
        <f>Plan!J40-Actual!J40</f>
        <v>0</v>
      </c>
      <c r="K40" s="14">
        <f>Plan!K40-Actual!K40</f>
        <v>0</v>
      </c>
      <c r="L40" s="14">
        <f>Plan!L40-Actual!L40</f>
        <v>0</v>
      </c>
      <c r="M40" s="14">
        <f>Plan!M40-Actual!M40</f>
        <v>0</v>
      </c>
      <c r="N40" s="14">
        <f>Plan!N40-Actual!N40</f>
        <v>0</v>
      </c>
    </row>
    <row r="41" spans="1:14" ht="12.75">
      <c r="A41" t="str">
        <f>Plan!A41</f>
        <v>Rents</v>
      </c>
      <c r="C41" s="14">
        <f>Plan!C41-Actual!C41</f>
        <v>0</v>
      </c>
      <c r="D41" s="14">
        <f>Plan!D41-Actual!D41</f>
        <v>0</v>
      </c>
      <c r="E41" s="14">
        <f>Plan!E41-Actual!E41</f>
        <v>0</v>
      </c>
      <c r="F41" s="14">
        <f>Plan!F41-Actual!F41</f>
        <v>0</v>
      </c>
      <c r="G41" s="14">
        <f>Plan!G41-Actual!G41</f>
        <v>0</v>
      </c>
      <c r="H41" s="14">
        <f>Plan!H41-Actual!H41</f>
        <v>0</v>
      </c>
      <c r="I41" s="14">
        <f>Plan!I41-Actual!I41</f>
        <v>0</v>
      </c>
      <c r="J41" s="14">
        <f>Plan!J41-Actual!J41</f>
        <v>0</v>
      </c>
      <c r="K41" s="14">
        <f>Plan!K41-Actual!K41</f>
        <v>0</v>
      </c>
      <c r="L41" s="14">
        <f>Plan!L41-Actual!L41</f>
        <v>0</v>
      </c>
      <c r="M41" s="14">
        <f>Plan!M41-Actual!M41</f>
        <v>0</v>
      </c>
      <c r="N41" s="14">
        <f>Plan!N41-Actual!N41</f>
        <v>0</v>
      </c>
    </row>
    <row r="42" spans="1:14" ht="12.75">
      <c r="A42" t="str">
        <f>Plan!A42</f>
        <v>Rates</v>
      </c>
      <c r="C42" s="14">
        <f>Plan!C42-Actual!C42</f>
        <v>0</v>
      </c>
      <c r="D42" s="14">
        <f>Plan!D42-Actual!D42</f>
        <v>0</v>
      </c>
      <c r="E42" s="14">
        <f>Plan!E42-Actual!E42</f>
        <v>0</v>
      </c>
      <c r="F42" s="14">
        <f>Plan!F42-Actual!F42</f>
        <v>0</v>
      </c>
      <c r="G42" s="14">
        <f>Plan!G42-Actual!G42</f>
        <v>0</v>
      </c>
      <c r="H42" s="14">
        <f>Plan!H42-Actual!H42</f>
        <v>0</v>
      </c>
      <c r="I42" s="14">
        <f>Plan!I42-Actual!I42</f>
        <v>0</v>
      </c>
      <c r="J42" s="14">
        <f>Plan!J42-Actual!J42</f>
        <v>0</v>
      </c>
      <c r="K42" s="14">
        <f>Plan!K42-Actual!K42</f>
        <v>0</v>
      </c>
      <c r="L42" s="14">
        <f>Plan!L42-Actual!L42</f>
        <v>0</v>
      </c>
      <c r="M42" s="14">
        <f>Plan!M42-Actual!M42</f>
        <v>0</v>
      </c>
      <c r="N42" s="14">
        <f>Plan!N42-Actual!N42</f>
        <v>0</v>
      </c>
    </row>
    <row r="43" spans="1:14" ht="12.75">
      <c r="A43" t="str">
        <f>Plan!A43</f>
        <v>Electricity</v>
      </c>
      <c r="C43" s="14">
        <f>Plan!C43-Actual!C43</f>
        <v>0</v>
      </c>
      <c r="D43" s="14">
        <f>Plan!D43-Actual!D43</f>
        <v>0</v>
      </c>
      <c r="E43" s="14">
        <f>Plan!E43-Actual!E43</f>
        <v>0</v>
      </c>
      <c r="F43" s="14">
        <f>Plan!F43-Actual!F43</f>
        <v>0</v>
      </c>
      <c r="G43" s="14">
        <f>Plan!G43-Actual!G43</f>
        <v>0</v>
      </c>
      <c r="H43" s="14">
        <f>Plan!H43-Actual!H43</f>
        <v>0</v>
      </c>
      <c r="I43" s="14">
        <f>Plan!I43-Actual!I43</f>
        <v>0</v>
      </c>
      <c r="J43" s="14">
        <f>Plan!J43-Actual!J43</f>
        <v>0</v>
      </c>
      <c r="K43" s="14">
        <f>Plan!K43-Actual!K43</f>
        <v>0</v>
      </c>
      <c r="L43" s="14">
        <f>Plan!L43-Actual!L43</f>
        <v>0</v>
      </c>
      <c r="M43" s="14">
        <f>Plan!M43-Actual!M43</f>
        <v>0</v>
      </c>
      <c r="N43" s="14">
        <f>Plan!N43-Actual!N43</f>
        <v>0</v>
      </c>
    </row>
    <row r="44" spans="1:14" ht="12.75">
      <c r="A44" t="str">
        <f>Plan!A44</f>
        <v>Telephones</v>
      </c>
      <c r="C44" s="14">
        <f>Plan!C44-Actual!C44</f>
        <v>0</v>
      </c>
      <c r="D44" s="14">
        <f>Plan!D44-Actual!D44</f>
        <v>0</v>
      </c>
      <c r="E44" s="14">
        <f>Plan!E44-Actual!E44</f>
        <v>0</v>
      </c>
      <c r="F44" s="14">
        <f>Plan!F44-Actual!F44</f>
        <v>0</v>
      </c>
      <c r="G44" s="14">
        <f>Plan!G44-Actual!G44</f>
        <v>0</v>
      </c>
      <c r="H44" s="14">
        <f>Plan!H44-Actual!H44</f>
        <v>0</v>
      </c>
      <c r="I44" s="14">
        <f>Plan!I44-Actual!I44</f>
        <v>0</v>
      </c>
      <c r="J44" s="14">
        <f>Plan!J44-Actual!J44</f>
        <v>0</v>
      </c>
      <c r="K44" s="14">
        <f>Plan!K44-Actual!K44</f>
        <v>0</v>
      </c>
      <c r="L44" s="14">
        <f>Plan!L44-Actual!L44</f>
        <v>0</v>
      </c>
      <c r="M44" s="14">
        <f>Plan!M44-Actual!M44</f>
        <v>0</v>
      </c>
      <c r="N44" s="14">
        <f>Plan!N44-Actual!N44</f>
        <v>0</v>
      </c>
    </row>
    <row r="45" spans="1:14" ht="12.75">
      <c r="A45" t="str">
        <f>Plan!A45</f>
        <v>Vehicle Leasing</v>
      </c>
      <c r="C45" s="14">
        <f>Plan!C45-Actual!C45</f>
        <v>0</v>
      </c>
      <c r="D45" s="14">
        <f>Plan!D45-Actual!D45</f>
        <v>0</v>
      </c>
      <c r="E45" s="14">
        <f>Plan!E45-Actual!E45</f>
        <v>0</v>
      </c>
      <c r="F45" s="14">
        <f>Plan!F45-Actual!F45</f>
        <v>0</v>
      </c>
      <c r="G45" s="14">
        <f>Plan!G45-Actual!G45</f>
        <v>0</v>
      </c>
      <c r="H45" s="14">
        <f>Plan!H45-Actual!H45</f>
        <v>0</v>
      </c>
      <c r="I45" s="14">
        <f>Plan!I45-Actual!I45</f>
        <v>0</v>
      </c>
      <c r="J45" s="14">
        <f>Plan!J45-Actual!J45</f>
        <v>0</v>
      </c>
      <c r="K45" s="14">
        <f>Plan!K45-Actual!K45</f>
        <v>0</v>
      </c>
      <c r="L45" s="14">
        <f>Plan!L45-Actual!L45</f>
        <v>0</v>
      </c>
      <c r="M45" s="14">
        <f>Plan!M45-Actual!M45</f>
        <v>0</v>
      </c>
      <c r="N45" s="14">
        <f>Plan!N45-Actual!N45</f>
        <v>0</v>
      </c>
    </row>
    <row r="46" spans="1:14" ht="12.75">
      <c r="A46" t="str">
        <f>Plan!A46</f>
        <v>IT Leasing</v>
      </c>
      <c r="C46" s="14">
        <f>Plan!C46-Actual!C46</f>
        <v>0</v>
      </c>
      <c r="D46" s="14">
        <f>Plan!D46-Actual!D46</f>
        <v>0</v>
      </c>
      <c r="E46" s="14">
        <f>Plan!E46-Actual!E46</f>
        <v>0</v>
      </c>
      <c r="F46" s="14">
        <f>Plan!F46-Actual!F46</f>
        <v>0</v>
      </c>
      <c r="G46" s="14">
        <f>Plan!G46-Actual!G46</f>
        <v>0</v>
      </c>
      <c r="H46" s="14">
        <f>Plan!H46-Actual!H46</f>
        <v>0</v>
      </c>
      <c r="I46" s="14">
        <f>Plan!I46-Actual!I46</f>
        <v>0</v>
      </c>
      <c r="J46" s="14">
        <f>Plan!J46-Actual!J46</f>
        <v>0</v>
      </c>
      <c r="K46" s="14">
        <f>Plan!K46-Actual!K46</f>
        <v>0</v>
      </c>
      <c r="L46" s="14">
        <f>Plan!L46-Actual!L46</f>
        <v>0</v>
      </c>
      <c r="M46" s="14">
        <f>Plan!M46-Actual!M46</f>
        <v>0</v>
      </c>
      <c r="N46" s="14">
        <f>Plan!N46-Actual!N46</f>
        <v>0</v>
      </c>
    </row>
    <row r="47" spans="1:14" ht="12.75">
      <c r="A47" t="str">
        <f>Plan!A47</f>
        <v>Insurance</v>
      </c>
      <c r="C47" s="14">
        <f>Plan!C47-Actual!C47</f>
        <v>0</v>
      </c>
      <c r="D47" s="14">
        <f>Plan!D47-Actual!D47</f>
        <v>0</v>
      </c>
      <c r="E47" s="14">
        <f>Plan!E47-Actual!E47</f>
        <v>0</v>
      </c>
      <c r="F47" s="14">
        <f>Plan!F47-Actual!F47</f>
        <v>0</v>
      </c>
      <c r="G47" s="14">
        <f>Plan!G47-Actual!G47</f>
        <v>0</v>
      </c>
      <c r="H47" s="14">
        <f>Plan!H47-Actual!H47</f>
        <v>0</v>
      </c>
      <c r="I47" s="14">
        <f>Plan!I47-Actual!I47</f>
        <v>0</v>
      </c>
      <c r="J47" s="14">
        <f>Plan!J47-Actual!J47</f>
        <v>0</v>
      </c>
      <c r="K47" s="14">
        <f>Plan!K47-Actual!K47</f>
        <v>0</v>
      </c>
      <c r="L47" s="14">
        <f>Plan!L47-Actual!L47</f>
        <v>0</v>
      </c>
      <c r="M47" s="14">
        <f>Plan!M47-Actual!M47</f>
        <v>0</v>
      </c>
      <c r="N47" s="14">
        <f>Plan!N47-Actual!N47</f>
        <v>0</v>
      </c>
    </row>
    <row r="48" spans="1:14" ht="12.75">
      <c r="A48" t="str">
        <f>Plan!A48</f>
        <v>Other fees or costs</v>
      </c>
      <c r="C48" s="14">
        <f>Plan!C48-Actual!C48</f>
        <v>0</v>
      </c>
      <c r="D48" s="14">
        <f>Plan!D48-Actual!D48</f>
        <v>0</v>
      </c>
      <c r="E48" s="14">
        <f>Plan!E48-Actual!E48</f>
        <v>0</v>
      </c>
      <c r="F48" s="14">
        <f>Plan!F48-Actual!F48</f>
        <v>0</v>
      </c>
      <c r="G48" s="14">
        <f>Plan!G48-Actual!G48</f>
        <v>0</v>
      </c>
      <c r="H48" s="14">
        <f>Plan!H48-Actual!H48</f>
        <v>0</v>
      </c>
      <c r="I48" s="14">
        <f>Plan!I48-Actual!I48</f>
        <v>0</v>
      </c>
      <c r="J48" s="14">
        <f>Plan!J48-Actual!J48</f>
        <v>0</v>
      </c>
      <c r="K48" s="14">
        <f>Plan!K48-Actual!K48</f>
        <v>0</v>
      </c>
      <c r="L48" s="14">
        <f>Plan!L48-Actual!L48</f>
        <v>0</v>
      </c>
      <c r="M48" s="14">
        <f>Plan!M48-Actual!M48</f>
        <v>0</v>
      </c>
      <c r="N48" s="14">
        <f>Plan!N48-Actual!N48</f>
        <v>0</v>
      </c>
    </row>
    <row r="49" spans="1:14" s="5" customFormat="1" ht="12.75">
      <c r="A49" s="2" t="s">
        <v>15</v>
      </c>
      <c r="B49" s="4"/>
      <c r="C49" s="17">
        <f>SUM(C37:C48)</f>
        <v>-5000</v>
      </c>
      <c r="D49" s="15">
        <f aca="true" t="shared" si="5" ref="D49:N49">SUM(D37:D48)</f>
        <v>-5000</v>
      </c>
      <c r="E49" s="15">
        <f t="shared" si="5"/>
        <v>-5000</v>
      </c>
      <c r="F49" s="15">
        <f t="shared" si="5"/>
        <v>-5000</v>
      </c>
      <c r="G49" s="15">
        <f t="shared" si="5"/>
        <v>-5000</v>
      </c>
      <c r="H49" s="15">
        <f t="shared" si="5"/>
        <v>-5000</v>
      </c>
      <c r="I49" s="15">
        <f t="shared" si="5"/>
        <v>0</v>
      </c>
      <c r="J49" s="15">
        <f t="shared" si="5"/>
        <v>0</v>
      </c>
      <c r="K49" s="15">
        <f t="shared" si="5"/>
        <v>0</v>
      </c>
      <c r="L49" s="15">
        <f t="shared" si="5"/>
        <v>0</v>
      </c>
      <c r="M49" s="15">
        <f t="shared" si="5"/>
        <v>0</v>
      </c>
      <c r="N49" s="16">
        <f t="shared" si="5"/>
        <v>0</v>
      </c>
    </row>
    <row r="50" spans="3:14" ht="12.75">
      <c r="C50" s="14"/>
      <c r="D50" s="14"/>
      <c r="E50" s="14"/>
      <c r="F50" s="14"/>
      <c r="G50" s="14"/>
      <c r="H50" s="14"/>
      <c r="I50" s="14"/>
      <c r="J50" s="14"/>
      <c r="K50" s="14"/>
      <c r="L50" s="14"/>
      <c r="M50" s="14"/>
      <c r="N50" s="14"/>
    </row>
    <row r="51" spans="1:14" s="9" customFormat="1" ht="12.75">
      <c r="A51" s="6" t="s">
        <v>49</v>
      </c>
      <c r="B51" s="8"/>
      <c r="C51" s="18">
        <f>C8+C17+C32+C49</f>
        <v>61400</v>
      </c>
      <c r="D51" s="19">
        <f aca="true" t="shared" si="6" ref="D51:N51">D8+D17+D32+D49</f>
        <v>-5000</v>
      </c>
      <c r="E51" s="19">
        <f t="shared" si="6"/>
        <v>-5000</v>
      </c>
      <c r="F51" s="19">
        <f t="shared" si="6"/>
        <v>-5000</v>
      </c>
      <c r="G51" s="19">
        <f t="shared" si="6"/>
        <v>-5000</v>
      </c>
      <c r="H51" s="19">
        <f t="shared" si="6"/>
        <v>-5000</v>
      </c>
      <c r="I51" s="19">
        <f t="shared" si="6"/>
        <v>0</v>
      </c>
      <c r="J51" s="19">
        <f t="shared" si="6"/>
        <v>0</v>
      </c>
      <c r="K51" s="19">
        <f t="shared" si="6"/>
        <v>0</v>
      </c>
      <c r="L51" s="19">
        <f t="shared" si="6"/>
        <v>0</v>
      </c>
      <c r="M51" s="19">
        <f t="shared" si="6"/>
        <v>0</v>
      </c>
      <c r="N51" s="20">
        <f t="shared" si="6"/>
        <v>0</v>
      </c>
    </row>
    <row r="52" spans="3:14" ht="12.75">
      <c r="C52" s="14"/>
      <c r="D52" s="14"/>
      <c r="E52" s="14"/>
      <c r="F52" s="14"/>
      <c r="G52" s="14"/>
      <c r="H52" s="14"/>
      <c r="I52" s="14"/>
      <c r="J52" s="14"/>
      <c r="K52" s="14"/>
      <c r="L52" s="14"/>
      <c r="M52" s="14"/>
      <c r="N52" s="14"/>
    </row>
    <row r="53" spans="1:14" s="12" customFormat="1" ht="12.75">
      <c r="A53" s="10" t="s">
        <v>50</v>
      </c>
      <c r="B53" s="11"/>
      <c r="C53" s="21">
        <f>C51</f>
        <v>61400</v>
      </c>
      <c r="D53" s="22">
        <f>C53+D51</f>
        <v>56400</v>
      </c>
      <c r="E53" s="22">
        <f aca="true" t="shared" si="7" ref="E53:N53">D53+E51</f>
        <v>51400</v>
      </c>
      <c r="F53" s="22">
        <f t="shared" si="7"/>
        <v>46400</v>
      </c>
      <c r="G53" s="22">
        <f t="shared" si="7"/>
        <v>41400</v>
      </c>
      <c r="H53" s="22">
        <f t="shared" si="7"/>
        <v>36400</v>
      </c>
      <c r="I53" s="22">
        <f t="shared" si="7"/>
        <v>36400</v>
      </c>
      <c r="J53" s="22">
        <f t="shared" si="7"/>
        <v>36400</v>
      </c>
      <c r="K53" s="22">
        <f t="shared" si="7"/>
        <v>36400</v>
      </c>
      <c r="L53" s="22">
        <f t="shared" si="7"/>
        <v>36400</v>
      </c>
      <c r="M53" s="22">
        <f t="shared" si="7"/>
        <v>36400</v>
      </c>
      <c r="N53" s="23">
        <f t="shared" si="7"/>
        <v>36400</v>
      </c>
    </row>
    <row r="58" ht="13.5" thickBot="1"/>
    <row r="59" spans="6:8" ht="12.75">
      <c r="F59" s="37" t="s">
        <v>53</v>
      </c>
      <c r="G59" s="38"/>
      <c r="H59" s="39"/>
    </row>
    <row r="60" spans="6:8" ht="12.75">
      <c r="F60" s="40" t="s">
        <v>52</v>
      </c>
      <c r="G60" s="41"/>
      <c r="H60" s="42"/>
    </row>
    <row r="61" spans="6:8" ht="13.5" thickBot="1">
      <c r="F61" s="43"/>
      <c r="G61" s="44"/>
      <c r="H61" s="45"/>
    </row>
  </sheetData>
  <sheetProtection password="F6AD" sheet="1" objects="1" scenarios="1"/>
  <conditionalFormatting sqref="C6:N7 C12:N16 C22:N31 C37:N48">
    <cfRule type="cellIs" priority="1" dxfId="0" operator="greaterThan" stopIfTrue="1">
      <formula>0</formula>
    </cfRule>
    <cfRule type="cellIs" priority="2" dxfId="1" operator="equal" stopIfTrue="1">
      <formula>0</formula>
    </cfRule>
    <cfRule type="cellIs" priority="3" dxfId="2" operator="lessThan" stopIfTrue="1">
      <formula>0</formula>
    </cfRule>
  </conditionalFormatting>
  <conditionalFormatting sqref="C51:N51">
    <cfRule type="cellIs" priority="4" dxfId="3" operator="greaterThan" stopIfTrue="1">
      <formula>0</formula>
    </cfRule>
    <cfRule type="cellIs" priority="5" dxfId="4" operator="lessThan" stopIfTrue="1">
      <formula>0</formula>
    </cfRule>
  </conditionalFormatting>
  <hyperlinks>
    <hyperlink ref="F60" r:id="rId1" display="www.kkitech.com"/>
  </hyperlinks>
  <printOptions/>
  <pageMargins left="0.75" right="0.75" top="1" bottom="1" header="0.5" footer="0.5"/>
  <pageSetup orientation="portrait" paperSize="10"/>
  <ignoredErrors>
    <ignoredError sqref="C8:N8 C17:N17 C32:N32 C49:N49 C12:N16 C22:N31 C6:N7 D37:N48 C37:C39" emptyCellReference="1"/>
  </ignoredError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KKI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Parker</dc:creator>
  <cp:keywords/>
  <dc:description/>
  <cp:lastModifiedBy>Kevin Parker</cp:lastModifiedBy>
  <cp:lastPrinted>2010-12-03T14:57:53Z</cp:lastPrinted>
  <dcterms:created xsi:type="dcterms:W3CDTF">2008-06-06T16:39:19Z</dcterms:created>
  <dcterms:modified xsi:type="dcterms:W3CDTF">2012-08-01T16:04:28Z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